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6660" yWindow="420" windowWidth="24640" windowHeight="18580" tabRatio="759"/>
  </bookViews>
  <sheets>
    <sheet name="Exhibitor Log In Sheet" sheetId="8" r:id="rId1"/>
    <sheet name="Entries Listing" sheetId="10" r:id="rId2"/>
    <sheet name="Secretary Book" sheetId="1" r:id="rId3"/>
    <sheet name="Bench Reports" sheetId="2" r:id="rId4"/>
    <sheet name="Judges Show Report" sheetId="4" r:id="rId5"/>
    <sheet name="Judges Grand Champion Report" sheetId="5" r:id="rId6"/>
    <sheet name="Combined Reports" sheetId="13" r:id="rId7"/>
    <sheet name="Novice Class Section" sheetId="6" r:id="rId8"/>
    <sheet name="Advanced Class Section" sheetId="7" r:id="rId9"/>
    <sheet name="Points Regional &amp; Specialty" sheetId="11" r:id="rId10"/>
    <sheet name="Awarding Points" sheetId="9" r:id="rId11"/>
    <sheet name="Class Lookup" sheetId="12" state="hidden" r:id="rId12"/>
  </sheets>
  <externalReferences>
    <externalReference r:id="rId13"/>
  </externalReferences>
  <definedNames>
    <definedName name="Class">'Class Lookup'!$A$2:$C$385</definedName>
    <definedName name="Entries" localSheetId="6">'[1]Entries Listing'!$A$4:$K$250</definedName>
    <definedName name="Entries">'Entries Listing'!$A$4:$K$250</definedName>
    <definedName name="_xlnm.Print_Area" localSheetId="1">'Entries Listing'!$A$1:$K$206</definedName>
    <definedName name="_xlnm.Print_Area" localSheetId="0">'Exhibitor Log In Sheet'!$A$1:$H$46</definedName>
    <definedName name="_xlnm.Print_Area" localSheetId="5">'Judges Grand Champion Report'!$A$1:$N$27</definedName>
    <definedName name="_xlnm.Print_Area" localSheetId="4">'Judges Show Report'!$A$1:$N$44</definedName>
    <definedName name="_xlnm.Print_Titles" localSheetId="8">'Advanced Class Section'!$1:$2</definedName>
    <definedName name="_xlnm.Print_Titles" localSheetId="7">'Novice Class Section'!$1:$2</definedName>
    <definedName name="_xlnm.Print_Titles" localSheetId="9">'Points Regional &amp; Specialty'!$1:$1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2" l="1"/>
  <c r="J23" i="2"/>
  <c r="I23" i="2"/>
  <c r="H23" i="2"/>
  <c r="G23" i="2"/>
  <c r="F23" i="2"/>
  <c r="E23" i="2"/>
  <c r="D23" i="2"/>
  <c r="C23" i="2"/>
  <c r="B23" i="2"/>
  <c r="B22" i="2"/>
  <c r="B42" i="13"/>
  <c r="D59" i="10"/>
  <c r="C59" i="10"/>
  <c r="D50" i="10"/>
  <c r="C50" i="10"/>
  <c r="D14" i="10"/>
  <c r="C14" i="10"/>
  <c r="D91" i="10"/>
  <c r="C91" i="10"/>
  <c r="K621" i="1"/>
  <c r="K626" i="1"/>
  <c r="K634" i="1"/>
  <c r="K567" i="1"/>
  <c r="K569" i="1"/>
  <c r="K571" i="1"/>
  <c r="K614" i="1"/>
  <c r="K313" i="1"/>
  <c r="K315" i="1"/>
  <c r="K317" i="1"/>
  <c r="K319" i="1"/>
  <c r="K322" i="1"/>
  <c r="K329" i="1"/>
  <c r="K331" i="1"/>
  <c r="K333" i="1"/>
  <c r="K338" i="1"/>
  <c r="K349" i="1"/>
  <c r="K351" i="1"/>
  <c r="K353" i="1"/>
  <c r="K355" i="1"/>
  <c r="K357" i="1"/>
  <c r="K359" i="1"/>
  <c r="K361" i="1"/>
  <c r="K370" i="1"/>
  <c r="K377" i="1"/>
  <c r="K379" i="1"/>
  <c r="K381" i="1"/>
  <c r="K383" i="1"/>
  <c r="K385" i="1"/>
  <c r="K387" i="1"/>
  <c r="K389" i="1"/>
  <c r="K391" i="1"/>
  <c r="K394" i="1"/>
  <c r="K401" i="1"/>
  <c r="K403" i="1"/>
  <c r="K405" i="1"/>
  <c r="K407" i="1"/>
  <c r="K409" i="1"/>
  <c r="K411" i="1"/>
  <c r="K413" i="1"/>
  <c r="K415" i="1"/>
  <c r="K417" i="1"/>
  <c r="K419" i="1"/>
  <c r="K421" i="1"/>
  <c r="K423" i="1"/>
  <c r="K425" i="1"/>
  <c r="K427" i="1"/>
  <c r="K429" i="1"/>
  <c r="K431" i="1"/>
  <c r="K433" i="1"/>
  <c r="K435" i="1"/>
  <c r="K442" i="1"/>
  <c r="K449" i="1"/>
  <c r="K451" i="1"/>
  <c r="K453" i="1"/>
  <c r="K455" i="1"/>
  <c r="K457" i="1"/>
  <c r="K459" i="1"/>
  <c r="K461" i="1"/>
  <c r="K463" i="1"/>
  <c r="K465" i="1"/>
  <c r="K467" i="1"/>
  <c r="K469" i="1"/>
  <c r="K471" i="1"/>
  <c r="K473" i="1"/>
  <c r="K475" i="1"/>
  <c r="K477" i="1"/>
  <c r="K479" i="1"/>
  <c r="K481" i="1"/>
  <c r="K540" i="1"/>
  <c r="K632" i="1"/>
  <c r="L5" i="4"/>
  <c r="L5" i="13"/>
  <c r="A2" i="8"/>
  <c r="L2" i="4"/>
  <c r="H5" i="13"/>
  <c r="K22" i="1"/>
  <c r="K26" i="1"/>
  <c r="K29" i="1"/>
  <c r="K68" i="1"/>
  <c r="K70" i="1"/>
  <c r="K72" i="1"/>
  <c r="K74" i="1"/>
  <c r="K76" i="1"/>
  <c r="K78" i="1"/>
  <c r="K80" i="1"/>
  <c r="K86" i="1"/>
  <c r="K93" i="1"/>
  <c r="K121" i="1"/>
  <c r="K123" i="1"/>
  <c r="K134" i="1"/>
  <c r="K167" i="1"/>
  <c r="K181" i="1"/>
  <c r="K199" i="1"/>
  <c r="K232" i="1"/>
  <c r="K241" i="1"/>
  <c r="K243" i="1"/>
  <c r="K245" i="1"/>
  <c r="K247" i="1"/>
  <c r="K249" i="1"/>
  <c r="K251" i="1"/>
  <c r="K253" i="1"/>
  <c r="K306" i="1"/>
  <c r="K630" i="1"/>
  <c r="K636" i="1"/>
  <c r="L4" i="4"/>
  <c r="C5" i="13"/>
  <c r="H3" i="13"/>
  <c r="A2" i="13"/>
  <c r="A1" i="13"/>
  <c r="M33" i="4"/>
  <c r="K42" i="13"/>
  <c r="J33" i="4"/>
  <c r="J42" i="13"/>
  <c r="I33" i="4"/>
  <c r="I42" i="13"/>
  <c r="H33" i="4"/>
  <c r="H42" i="13"/>
  <c r="G33" i="4"/>
  <c r="G42" i="13"/>
  <c r="F33" i="4"/>
  <c r="F42" i="13"/>
  <c r="E33" i="4"/>
  <c r="E42" i="13"/>
  <c r="D33" i="4"/>
  <c r="C42" i="13"/>
  <c r="B32" i="4"/>
  <c r="M32" i="4"/>
  <c r="K41" i="13"/>
  <c r="J32" i="4"/>
  <c r="J41" i="13"/>
  <c r="I32" i="4"/>
  <c r="I41" i="13"/>
  <c r="H32" i="4"/>
  <c r="H41" i="13"/>
  <c r="G32" i="4"/>
  <c r="G41" i="13"/>
  <c r="F32" i="4"/>
  <c r="F41" i="13"/>
  <c r="E32" i="4"/>
  <c r="E41" i="13"/>
  <c r="D32" i="4"/>
  <c r="C41" i="13"/>
  <c r="B41" i="13"/>
  <c r="B31" i="4"/>
  <c r="M31" i="4"/>
  <c r="K40" i="13"/>
  <c r="J31" i="4"/>
  <c r="J40" i="13"/>
  <c r="I31" i="4"/>
  <c r="I40" i="13"/>
  <c r="H31" i="4"/>
  <c r="H40" i="13"/>
  <c r="G31" i="4"/>
  <c r="G40" i="13"/>
  <c r="F31" i="4"/>
  <c r="F40" i="13"/>
  <c r="E31" i="4"/>
  <c r="E40" i="13"/>
  <c r="D31" i="4"/>
  <c r="C40" i="13"/>
  <c r="B40" i="13"/>
  <c r="B30" i="4"/>
  <c r="M30" i="4"/>
  <c r="K39" i="13"/>
  <c r="J30" i="4"/>
  <c r="J39" i="13"/>
  <c r="I30" i="4"/>
  <c r="I39" i="13"/>
  <c r="H30" i="4"/>
  <c r="H39" i="13"/>
  <c r="G30" i="4"/>
  <c r="G39" i="13"/>
  <c r="F30" i="4"/>
  <c r="F39" i="13"/>
  <c r="E30" i="4"/>
  <c r="E39" i="13"/>
  <c r="D30" i="4"/>
  <c r="C39" i="13"/>
  <c r="B39" i="13"/>
  <c r="B29" i="4"/>
  <c r="M29" i="4"/>
  <c r="K38" i="13"/>
  <c r="J29" i="4"/>
  <c r="J38" i="13"/>
  <c r="I29" i="4"/>
  <c r="I38" i="13"/>
  <c r="H29" i="4"/>
  <c r="H38" i="13"/>
  <c r="G29" i="4"/>
  <c r="G38" i="13"/>
  <c r="F29" i="4"/>
  <c r="F38" i="13"/>
  <c r="E29" i="4"/>
  <c r="E38" i="13"/>
  <c r="D29" i="4"/>
  <c r="C38" i="13"/>
  <c r="B38" i="13"/>
  <c r="B28" i="4"/>
  <c r="M28" i="4"/>
  <c r="K37" i="13"/>
  <c r="J28" i="4"/>
  <c r="J37" i="13"/>
  <c r="I28" i="4"/>
  <c r="I37" i="13"/>
  <c r="H28" i="4"/>
  <c r="H37" i="13"/>
  <c r="G28" i="4"/>
  <c r="G37" i="13"/>
  <c r="F28" i="4"/>
  <c r="F37" i="13"/>
  <c r="E28" i="4"/>
  <c r="E37" i="13"/>
  <c r="D28" i="4"/>
  <c r="C37" i="13"/>
  <c r="B37" i="13"/>
  <c r="B27" i="4"/>
  <c r="M27" i="4"/>
  <c r="K36" i="13"/>
  <c r="J27" i="4"/>
  <c r="J36" i="13"/>
  <c r="I27" i="4"/>
  <c r="I36" i="13"/>
  <c r="H27" i="4"/>
  <c r="H36" i="13"/>
  <c r="G27" i="4"/>
  <c r="G36" i="13"/>
  <c r="F27" i="4"/>
  <c r="F36" i="13"/>
  <c r="E27" i="4"/>
  <c r="E36" i="13"/>
  <c r="D27" i="4"/>
  <c r="C36" i="13"/>
  <c r="B36" i="13"/>
  <c r="B26" i="4"/>
  <c r="M26" i="4"/>
  <c r="K35" i="13"/>
  <c r="J26" i="4"/>
  <c r="J35" i="13"/>
  <c r="I26" i="4"/>
  <c r="I35" i="13"/>
  <c r="H26" i="4"/>
  <c r="H35" i="13"/>
  <c r="G26" i="4"/>
  <c r="G35" i="13"/>
  <c r="F26" i="4"/>
  <c r="F35" i="13"/>
  <c r="E26" i="4"/>
  <c r="E35" i="13"/>
  <c r="D26" i="4"/>
  <c r="C35" i="13"/>
  <c r="B35" i="13"/>
  <c r="B25" i="4"/>
  <c r="M25" i="4"/>
  <c r="K34" i="13"/>
  <c r="J25" i="4"/>
  <c r="J34" i="13"/>
  <c r="I25" i="4"/>
  <c r="I34" i="13"/>
  <c r="H25" i="4"/>
  <c r="H34" i="13"/>
  <c r="G25" i="4"/>
  <c r="G34" i="13"/>
  <c r="F25" i="4"/>
  <c r="F34" i="13"/>
  <c r="E25" i="4"/>
  <c r="E34" i="13"/>
  <c r="D25" i="4"/>
  <c r="C34" i="13"/>
  <c r="B34" i="13"/>
  <c r="B24" i="4"/>
  <c r="M24" i="4"/>
  <c r="K33" i="13"/>
  <c r="J24" i="4"/>
  <c r="J33" i="13"/>
  <c r="I24" i="4"/>
  <c r="I33" i="13"/>
  <c r="H24" i="4"/>
  <c r="H33" i="13"/>
  <c r="G24" i="4"/>
  <c r="G33" i="13"/>
  <c r="F24" i="4"/>
  <c r="F33" i="13"/>
  <c r="E24" i="4"/>
  <c r="E33" i="13"/>
  <c r="D24" i="4"/>
  <c r="C33" i="13"/>
  <c r="B33" i="13"/>
  <c r="B23" i="4"/>
  <c r="M23" i="4"/>
  <c r="K32" i="13"/>
  <c r="J23" i="4"/>
  <c r="J32" i="13"/>
  <c r="I23" i="4"/>
  <c r="I32" i="13"/>
  <c r="H23" i="4"/>
  <c r="H32" i="13"/>
  <c r="G23" i="4"/>
  <c r="G32" i="13"/>
  <c r="F23" i="4"/>
  <c r="F32" i="13"/>
  <c r="E23" i="4"/>
  <c r="E32" i="13"/>
  <c r="D23" i="4"/>
  <c r="C32" i="13"/>
  <c r="B32" i="13"/>
  <c r="B16" i="5"/>
  <c r="M16" i="5"/>
  <c r="K30" i="13"/>
  <c r="B15" i="5"/>
  <c r="M15" i="5"/>
  <c r="K29" i="13"/>
  <c r="B14" i="5"/>
  <c r="M14" i="5"/>
  <c r="K28" i="13"/>
  <c r="B13" i="5"/>
  <c r="M13" i="5"/>
  <c r="K27" i="13"/>
  <c r="B12" i="5"/>
  <c r="M12" i="5"/>
  <c r="K26" i="13"/>
  <c r="B11" i="5"/>
  <c r="M11" i="5"/>
  <c r="K25" i="13"/>
  <c r="B10" i="5"/>
  <c r="M10" i="5"/>
  <c r="K24" i="13"/>
  <c r="B9" i="5"/>
  <c r="M9" i="5"/>
  <c r="K23" i="13"/>
  <c r="B8" i="5"/>
  <c r="M8" i="5"/>
  <c r="K22" i="13"/>
  <c r="B7" i="5"/>
  <c r="M7" i="5"/>
  <c r="K21" i="13"/>
  <c r="J16" i="5"/>
  <c r="J30" i="13"/>
  <c r="I16" i="5"/>
  <c r="I30" i="13"/>
  <c r="H16" i="5"/>
  <c r="H30" i="13"/>
  <c r="G16" i="5"/>
  <c r="G30" i="13"/>
  <c r="F16" i="5"/>
  <c r="F30" i="13"/>
  <c r="E16" i="5"/>
  <c r="E30" i="13"/>
  <c r="D16" i="5"/>
  <c r="C30" i="13"/>
  <c r="B30" i="13"/>
  <c r="J15" i="5"/>
  <c r="J29" i="13"/>
  <c r="I15" i="5"/>
  <c r="I29" i="13"/>
  <c r="H15" i="5"/>
  <c r="H29" i="13"/>
  <c r="G15" i="5"/>
  <c r="G29" i="13"/>
  <c r="F15" i="5"/>
  <c r="F29" i="13"/>
  <c r="E15" i="5"/>
  <c r="E29" i="13"/>
  <c r="D15" i="5"/>
  <c r="C29" i="13"/>
  <c r="B29" i="13"/>
  <c r="J14" i="5"/>
  <c r="J28" i="13"/>
  <c r="I14" i="5"/>
  <c r="I28" i="13"/>
  <c r="H14" i="5"/>
  <c r="H28" i="13"/>
  <c r="G14" i="5"/>
  <c r="G28" i="13"/>
  <c r="F14" i="5"/>
  <c r="F28" i="13"/>
  <c r="E14" i="5"/>
  <c r="E28" i="13"/>
  <c r="D14" i="5"/>
  <c r="C28" i="13"/>
  <c r="B28" i="13"/>
  <c r="J13" i="5"/>
  <c r="J27" i="13"/>
  <c r="I13" i="5"/>
  <c r="I27" i="13"/>
  <c r="H13" i="5"/>
  <c r="H27" i="13"/>
  <c r="G13" i="5"/>
  <c r="G27" i="13"/>
  <c r="F13" i="5"/>
  <c r="F27" i="13"/>
  <c r="E13" i="5"/>
  <c r="E27" i="13"/>
  <c r="D13" i="5"/>
  <c r="C27" i="13"/>
  <c r="B27" i="13"/>
  <c r="J12" i="5"/>
  <c r="J26" i="13"/>
  <c r="I12" i="5"/>
  <c r="I26" i="13"/>
  <c r="H12" i="5"/>
  <c r="H26" i="13"/>
  <c r="G12" i="5"/>
  <c r="G26" i="13"/>
  <c r="F12" i="5"/>
  <c r="F26" i="13"/>
  <c r="E12" i="5"/>
  <c r="E26" i="13"/>
  <c r="D12" i="5"/>
  <c r="C26" i="13"/>
  <c r="B26" i="13"/>
  <c r="J11" i="5"/>
  <c r="J25" i="13"/>
  <c r="I11" i="5"/>
  <c r="I25" i="13"/>
  <c r="H11" i="5"/>
  <c r="H25" i="13"/>
  <c r="G11" i="5"/>
  <c r="G25" i="13"/>
  <c r="F11" i="5"/>
  <c r="F25" i="13"/>
  <c r="E11" i="5"/>
  <c r="E25" i="13"/>
  <c r="D11" i="5"/>
  <c r="C25" i="13"/>
  <c r="B25" i="13"/>
  <c r="J10" i="5"/>
  <c r="J24" i="13"/>
  <c r="I10" i="5"/>
  <c r="I24" i="13"/>
  <c r="H10" i="5"/>
  <c r="H24" i="13"/>
  <c r="G10" i="5"/>
  <c r="G24" i="13"/>
  <c r="F10" i="5"/>
  <c r="F24" i="13"/>
  <c r="E10" i="5"/>
  <c r="E24" i="13"/>
  <c r="D10" i="5"/>
  <c r="C24" i="13"/>
  <c r="B24" i="13"/>
  <c r="J9" i="5"/>
  <c r="J23" i="13"/>
  <c r="I9" i="5"/>
  <c r="I23" i="13"/>
  <c r="H9" i="5"/>
  <c r="H23" i="13"/>
  <c r="G9" i="5"/>
  <c r="G23" i="13"/>
  <c r="F9" i="5"/>
  <c r="F23" i="13"/>
  <c r="E9" i="5"/>
  <c r="E23" i="13"/>
  <c r="D9" i="5"/>
  <c r="C23" i="13"/>
  <c r="B23" i="13"/>
  <c r="J8" i="5"/>
  <c r="J22" i="13"/>
  <c r="I8" i="5"/>
  <c r="I22" i="13"/>
  <c r="H8" i="5"/>
  <c r="H22" i="13"/>
  <c r="G8" i="5"/>
  <c r="G22" i="13"/>
  <c r="F8" i="5"/>
  <c r="F22" i="13"/>
  <c r="E8" i="5"/>
  <c r="E22" i="13"/>
  <c r="D8" i="5"/>
  <c r="C22" i="13"/>
  <c r="B22" i="13"/>
  <c r="J7" i="5"/>
  <c r="J21" i="13"/>
  <c r="I7" i="5"/>
  <c r="I21" i="13"/>
  <c r="H7" i="5"/>
  <c r="H21" i="13"/>
  <c r="G7" i="5"/>
  <c r="G21" i="13"/>
  <c r="F7" i="5"/>
  <c r="F21" i="13"/>
  <c r="E7" i="5"/>
  <c r="E21" i="13"/>
  <c r="D7" i="5"/>
  <c r="C21" i="13"/>
  <c r="B21" i="13"/>
  <c r="M20" i="4"/>
  <c r="K19" i="13"/>
  <c r="B19" i="4"/>
  <c r="M19" i="4"/>
  <c r="K18" i="13"/>
  <c r="B18" i="4"/>
  <c r="M18" i="4"/>
  <c r="K17" i="13"/>
  <c r="B17" i="4"/>
  <c r="M17" i="4"/>
  <c r="K16" i="13"/>
  <c r="B16" i="4"/>
  <c r="M16" i="4"/>
  <c r="K15" i="13"/>
  <c r="B15" i="4"/>
  <c r="M15" i="4"/>
  <c r="K14" i="13"/>
  <c r="B14" i="4"/>
  <c r="M14" i="4"/>
  <c r="K13" i="13"/>
  <c r="B13" i="4"/>
  <c r="M13" i="4"/>
  <c r="K12" i="13"/>
  <c r="B12" i="4"/>
  <c r="M12" i="4"/>
  <c r="K11" i="13"/>
  <c r="B11" i="4"/>
  <c r="M11" i="4"/>
  <c r="K10" i="13"/>
  <c r="B10" i="4"/>
  <c r="M10" i="4"/>
  <c r="K9" i="13"/>
  <c r="J19" i="4"/>
  <c r="J18" i="13"/>
  <c r="J18" i="4"/>
  <c r="J17" i="13"/>
  <c r="J17" i="4"/>
  <c r="J16" i="13"/>
  <c r="J16" i="4"/>
  <c r="J15" i="13"/>
  <c r="J15" i="4"/>
  <c r="J14" i="13"/>
  <c r="J14" i="4"/>
  <c r="J13" i="13"/>
  <c r="J13" i="4"/>
  <c r="J12" i="13"/>
  <c r="J12" i="4"/>
  <c r="J11" i="13"/>
  <c r="J11" i="4"/>
  <c r="J10" i="13"/>
  <c r="J10" i="4"/>
  <c r="J9" i="13"/>
  <c r="I19" i="4"/>
  <c r="I18" i="13"/>
  <c r="I18" i="4"/>
  <c r="I17" i="13"/>
  <c r="I17" i="4"/>
  <c r="I16" i="13"/>
  <c r="I16" i="4"/>
  <c r="I15" i="13"/>
  <c r="I15" i="4"/>
  <c r="I14" i="13"/>
  <c r="I14" i="4"/>
  <c r="I13" i="13"/>
  <c r="I13" i="4"/>
  <c r="I12" i="13"/>
  <c r="I12" i="4"/>
  <c r="I11" i="13"/>
  <c r="I11" i="4"/>
  <c r="I10" i="13"/>
  <c r="I10" i="4"/>
  <c r="I9" i="13"/>
  <c r="H19" i="4"/>
  <c r="H18" i="13"/>
  <c r="H18" i="4"/>
  <c r="H17" i="13"/>
  <c r="H17" i="4"/>
  <c r="H16" i="13"/>
  <c r="H16" i="4"/>
  <c r="H15" i="13"/>
  <c r="H15" i="4"/>
  <c r="H14" i="13"/>
  <c r="H14" i="4"/>
  <c r="H13" i="13"/>
  <c r="H13" i="4"/>
  <c r="H12" i="13"/>
  <c r="H12" i="4"/>
  <c r="H11" i="13"/>
  <c r="H11" i="4"/>
  <c r="H10" i="13"/>
  <c r="H10" i="4"/>
  <c r="H9" i="13"/>
  <c r="G19" i="4"/>
  <c r="G18" i="13"/>
  <c r="G18" i="4"/>
  <c r="G17" i="13"/>
  <c r="G17" i="4"/>
  <c r="G16" i="13"/>
  <c r="G16" i="4"/>
  <c r="G15" i="13"/>
  <c r="G15" i="4"/>
  <c r="G14" i="13"/>
  <c r="G14" i="4"/>
  <c r="G13" i="13"/>
  <c r="G13" i="4"/>
  <c r="G12" i="13"/>
  <c r="G12" i="4"/>
  <c r="G11" i="13"/>
  <c r="G11" i="4"/>
  <c r="G10" i="13"/>
  <c r="G10" i="4"/>
  <c r="G9" i="13"/>
  <c r="F19" i="4"/>
  <c r="F18" i="13"/>
  <c r="F18" i="4"/>
  <c r="F17" i="13"/>
  <c r="F17" i="4"/>
  <c r="F16" i="13"/>
  <c r="F16" i="4"/>
  <c r="F15" i="13"/>
  <c r="F15" i="4"/>
  <c r="F14" i="13"/>
  <c r="F14" i="4"/>
  <c r="F13" i="13"/>
  <c r="F13" i="4"/>
  <c r="F12" i="13"/>
  <c r="F12" i="4"/>
  <c r="F11" i="13"/>
  <c r="F11" i="4"/>
  <c r="F10" i="13"/>
  <c r="F10" i="4"/>
  <c r="F9" i="13"/>
  <c r="E20" i="4"/>
  <c r="E19" i="13"/>
  <c r="E19" i="4"/>
  <c r="E18" i="13"/>
  <c r="E18" i="4"/>
  <c r="E17" i="13"/>
  <c r="E17" i="4"/>
  <c r="E16" i="13"/>
  <c r="E16" i="4"/>
  <c r="E15" i="13"/>
  <c r="E15" i="4"/>
  <c r="E14" i="13"/>
  <c r="E14" i="4"/>
  <c r="E13" i="13"/>
  <c r="E13" i="4"/>
  <c r="E12" i="13"/>
  <c r="E12" i="4"/>
  <c r="E11" i="13"/>
  <c r="E11" i="4"/>
  <c r="E10" i="13"/>
  <c r="E10" i="4"/>
  <c r="E9" i="13"/>
  <c r="D20" i="4"/>
  <c r="C19" i="13"/>
  <c r="D19" i="4"/>
  <c r="C18" i="13"/>
  <c r="D18" i="4"/>
  <c r="C17" i="13"/>
  <c r="D17" i="4"/>
  <c r="C16" i="13"/>
  <c r="D16" i="4"/>
  <c r="C15" i="13"/>
  <c r="D15" i="4"/>
  <c r="C14" i="13"/>
  <c r="D14" i="4"/>
  <c r="C13" i="13"/>
  <c r="D13" i="4"/>
  <c r="C12" i="13"/>
  <c r="D12" i="4"/>
  <c r="C11" i="13"/>
  <c r="D11" i="4"/>
  <c r="C10" i="13"/>
  <c r="D10" i="4"/>
  <c r="C9" i="13"/>
  <c r="B19" i="13"/>
  <c r="B18" i="13"/>
  <c r="B17" i="13"/>
  <c r="B16" i="13"/>
  <c r="B15" i="13"/>
  <c r="B14" i="13"/>
  <c r="B13" i="13"/>
  <c r="B12" i="13"/>
  <c r="B11" i="13"/>
  <c r="B10" i="13"/>
  <c r="B9" i="13"/>
  <c r="D90" i="10"/>
  <c r="C43" i="10"/>
  <c r="K609" i="1"/>
  <c r="K599" i="1"/>
  <c r="K601" i="1"/>
  <c r="K603" i="1"/>
  <c r="K295" i="1"/>
  <c r="K293" i="1"/>
  <c r="K291" i="1"/>
  <c r="K289" i="1"/>
  <c r="E41" i="7"/>
  <c r="E42" i="7"/>
  <c r="E43" i="7"/>
  <c r="E44" i="7"/>
  <c r="E45" i="7"/>
  <c r="E46" i="7"/>
  <c r="E47" i="7"/>
  <c r="D41" i="7"/>
  <c r="D42" i="7"/>
  <c r="D43" i="7"/>
  <c r="D44" i="7"/>
  <c r="D45" i="7"/>
  <c r="D46" i="7"/>
  <c r="D47" i="7"/>
  <c r="B41" i="7"/>
  <c r="B42" i="7"/>
  <c r="B43" i="7"/>
  <c r="B44" i="7"/>
  <c r="B45" i="7"/>
  <c r="B46" i="7"/>
  <c r="B47" i="7"/>
  <c r="A41" i="7"/>
  <c r="A42" i="7"/>
  <c r="A43" i="7"/>
  <c r="A44" i="7"/>
  <c r="A45" i="7"/>
  <c r="A46" i="7"/>
  <c r="A47" i="7"/>
  <c r="E17" i="7"/>
  <c r="D17" i="7"/>
  <c r="B17" i="7"/>
  <c r="A17" i="7"/>
  <c r="E41" i="6"/>
  <c r="E42" i="6"/>
  <c r="E43" i="6"/>
  <c r="E44" i="6"/>
  <c r="E45" i="6"/>
  <c r="E46" i="6"/>
  <c r="E47" i="6"/>
  <c r="D41" i="6"/>
  <c r="D42" i="6"/>
  <c r="D43" i="6"/>
  <c r="D44" i="6"/>
  <c r="D45" i="6"/>
  <c r="D46" i="6"/>
  <c r="D47" i="6"/>
  <c r="B41" i="6"/>
  <c r="B42" i="6"/>
  <c r="B43" i="6"/>
  <c r="B44" i="6"/>
  <c r="B45" i="6"/>
  <c r="B46" i="6"/>
  <c r="B47" i="6"/>
  <c r="A41" i="6"/>
  <c r="A42" i="6"/>
  <c r="A43" i="6"/>
  <c r="A44" i="6"/>
  <c r="A45" i="6"/>
  <c r="A46" i="6"/>
  <c r="A47" i="6"/>
  <c r="E17" i="6"/>
  <c r="D17" i="6"/>
  <c r="B17" i="6"/>
  <c r="A17" i="6"/>
  <c r="K49" i="1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D9" i="10"/>
  <c r="C9" i="10"/>
  <c r="D35" i="10"/>
  <c r="C35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C11" i="10"/>
  <c r="D11" i="10"/>
  <c r="C12" i="10"/>
  <c r="D12" i="10"/>
  <c r="D52" i="10"/>
  <c r="C52" i="10"/>
  <c r="D84" i="10"/>
  <c r="C84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200" i="10"/>
  <c r="C200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2" i="10"/>
  <c r="C192" i="10"/>
  <c r="D191" i="10"/>
  <c r="C191" i="10"/>
  <c r="D190" i="10"/>
  <c r="C190" i="10"/>
  <c r="D189" i="10"/>
  <c r="C189" i="10"/>
  <c r="D188" i="10"/>
  <c r="C188" i="10"/>
  <c r="D187" i="10"/>
  <c r="C187" i="10"/>
  <c r="D186" i="10"/>
  <c r="C186" i="10"/>
  <c r="D185" i="10"/>
  <c r="C185" i="10"/>
  <c r="D184" i="10"/>
  <c r="C184" i="10"/>
  <c r="D183" i="10"/>
  <c r="C183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6" i="10"/>
  <c r="C166" i="10"/>
  <c r="D165" i="10"/>
  <c r="C165" i="10"/>
  <c r="D164" i="10"/>
  <c r="C164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9" i="10"/>
  <c r="C149" i="10"/>
  <c r="D148" i="10"/>
  <c r="C148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40" i="10"/>
  <c r="C140" i="10"/>
  <c r="D139" i="10"/>
  <c r="C139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2" i="10"/>
  <c r="C132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C90" i="10"/>
  <c r="D89" i="10"/>
  <c r="C89" i="10"/>
  <c r="D88" i="10"/>
  <c r="C88" i="10"/>
  <c r="D87" i="10"/>
  <c r="C87" i="10"/>
  <c r="D86" i="10"/>
  <c r="C86" i="10"/>
  <c r="D85" i="10"/>
  <c r="C85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1" i="10"/>
  <c r="C51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4" i="10"/>
  <c r="C34" i="10"/>
  <c r="D33" i="10"/>
  <c r="C33" i="10"/>
  <c r="D13" i="10"/>
  <c r="C13" i="10"/>
  <c r="D10" i="10"/>
  <c r="C10" i="10"/>
  <c r="D8" i="10"/>
  <c r="C8" i="10"/>
  <c r="D7" i="10"/>
  <c r="C7" i="10"/>
  <c r="D6" i="10"/>
  <c r="C6" i="10"/>
  <c r="D5" i="10"/>
  <c r="C5" i="10"/>
  <c r="D4" i="10"/>
  <c r="C4" i="10"/>
  <c r="K16" i="5"/>
  <c r="K15" i="5"/>
  <c r="K14" i="5"/>
  <c r="K13" i="5"/>
  <c r="K12" i="5"/>
  <c r="K11" i="5"/>
  <c r="K10" i="5"/>
  <c r="K9" i="5"/>
  <c r="K8" i="5"/>
  <c r="K7" i="5"/>
  <c r="K33" i="4"/>
  <c r="K32" i="4"/>
  <c r="K31" i="4"/>
  <c r="K30" i="4"/>
  <c r="K29" i="4"/>
  <c r="K28" i="4"/>
  <c r="K27" i="4"/>
  <c r="K26" i="4"/>
  <c r="K25" i="4"/>
  <c r="K24" i="4"/>
  <c r="K23" i="4"/>
  <c r="K20" i="4"/>
  <c r="J20" i="4"/>
  <c r="I20" i="4"/>
  <c r="H20" i="4"/>
  <c r="G20" i="4"/>
  <c r="F20" i="4"/>
  <c r="K19" i="4"/>
  <c r="K18" i="4"/>
  <c r="K17" i="4"/>
  <c r="K16" i="4"/>
  <c r="K15" i="4"/>
  <c r="K14" i="4"/>
  <c r="K13" i="4"/>
  <c r="K12" i="4"/>
  <c r="K11" i="4"/>
  <c r="K10" i="4"/>
  <c r="L3" i="4"/>
  <c r="D28" i="2"/>
  <c r="K22" i="2"/>
  <c r="K21" i="2"/>
  <c r="K20" i="2"/>
  <c r="K19" i="2"/>
  <c r="K18" i="2"/>
  <c r="K17" i="2"/>
  <c r="K16" i="2"/>
  <c r="J22" i="2"/>
  <c r="J21" i="2"/>
  <c r="J20" i="2"/>
  <c r="J19" i="2"/>
  <c r="J18" i="2"/>
  <c r="J17" i="2"/>
  <c r="J16" i="2"/>
  <c r="I22" i="2"/>
  <c r="I21" i="2"/>
  <c r="I20" i="2"/>
  <c r="I19" i="2"/>
  <c r="I18" i="2"/>
  <c r="I17" i="2"/>
  <c r="I16" i="2"/>
  <c r="H22" i="2"/>
  <c r="H21" i="2"/>
  <c r="H20" i="2"/>
  <c r="H19" i="2"/>
  <c r="H18" i="2"/>
  <c r="H17" i="2"/>
  <c r="H16" i="2"/>
  <c r="G22" i="2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D22" i="2"/>
  <c r="D21" i="2"/>
  <c r="D20" i="2"/>
  <c r="D19" i="2"/>
  <c r="D18" i="2"/>
  <c r="D17" i="2"/>
  <c r="D16" i="2"/>
  <c r="C22" i="2"/>
  <c r="C21" i="2"/>
  <c r="C20" i="2"/>
  <c r="C19" i="2"/>
  <c r="C18" i="2"/>
  <c r="C17" i="2"/>
  <c r="C16" i="2"/>
  <c r="B21" i="2"/>
  <c r="B20" i="2"/>
  <c r="B19" i="2"/>
  <c r="B18" i="2"/>
  <c r="B17" i="2"/>
  <c r="B16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D12" i="2"/>
  <c r="K4" i="1"/>
  <c r="K6" i="1"/>
  <c r="K8" i="1"/>
  <c r="K10" i="1"/>
  <c r="K20" i="1"/>
  <c r="K24" i="1"/>
  <c r="K36" i="1"/>
  <c r="K38" i="1"/>
  <c r="K40" i="1"/>
  <c r="K42" i="1"/>
  <c r="K44" i="1"/>
  <c r="K46" i="1"/>
  <c r="K48" i="1"/>
  <c r="K50" i="1"/>
  <c r="K52" i="1"/>
  <c r="K54" i="1"/>
  <c r="K56" i="1"/>
  <c r="K58" i="1"/>
  <c r="K82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5" i="1"/>
  <c r="K127" i="1"/>
  <c r="K129" i="1"/>
  <c r="K131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9" i="1"/>
  <c r="K171" i="1"/>
  <c r="K173" i="1"/>
  <c r="K175" i="1"/>
  <c r="K177" i="1"/>
  <c r="K179" i="1"/>
  <c r="K183" i="1"/>
  <c r="K185" i="1"/>
  <c r="K187" i="1"/>
  <c r="K191" i="1"/>
  <c r="K193" i="1"/>
  <c r="K195" i="1"/>
  <c r="K197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9" i="1"/>
  <c r="K255" i="1"/>
  <c r="K257" i="1"/>
  <c r="K259" i="1"/>
  <c r="K261" i="1"/>
  <c r="K263" i="1"/>
  <c r="K265" i="1"/>
  <c r="K267" i="1"/>
  <c r="K269" i="1"/>
  <c r="K271" i="1"/>
  <c r="K273" i="1"/>
  <c r="K275" i="1"/>
  <c r="K279" i="1"/>
  <c r="K281" i="1"/>
  <c r="K283" i="1"/>
  <c r="K285" i="1"/>
  <c r="K287" i="1"/>
  <c r="K297" i="1"/>
  <c r="K299" i="1"/>
  <c r="K301" i="1"/>
  <c r="K303" i="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N7" i="5"/>
  <c r="N8" i="5"/>
  <c r="J41" i="4"/>
  <c r="J24" i="5"/>
  <c r="D41" i="4"/>
  <c r="D24" i="5"/>
  <c r="A39" i="4"/>
  <c r="A22" i="5"/>
  <c r="D37" i="4"/>
  <c r="D20" i="5"/>
  <c r="E35" i="4"/>
  <c r="J39" i="4"/>
  <c r="J22" i="5"/>
  <c r="L6" i="4"/>
  <c r="A37" i="4"/>
  <c r="A20" i="5"/>
  <c r="K335" i="1"/>
  <c r="K345" i="1"/>
  <c r="K347" i="1"/>
  <c r="K363" i="1"/>
  <c r="K365" i="1"/>
  <c r="K367" i="1"/>
  <c r="K437" i="1"/>
  <c r="K439" i="1"/>
  <c r="K483" i="1"/>
  <c r="K485" i="1"/>
  <c r="K487" i="1"/>
  <c r="K489" i="1"/>
  <c r="K491" i="1"/>
  <c r="K493" i="1"/>
  <c r="K495" i="1"/>
  <c r="K497" i="1"/>
  <c r="K501" i="1"/>
  <c r="K503" i="1"/>
  <c r="K505" i="1"/>
  <c r="K507" i="1"/>
  <c r="K509" i="1"/>
  <c r="K511" i="1"/>
  <c r="K513" i="1"/>
  <c r="K515" i="1"/>
  <c r="K517" i="1"/>
  <c r="K519" i="1"/>
  <c r="K521" i="1"/>
  <c r="K523" i="1"/>
  <c r="K525" i="1"/>
  <c r="K527" i="1"/>
  <c r="K529" i="1"/>
  <c r="K531" i="1"/>
  <c r="K533" i="1"/>
  <c r="K535" i="1"/>
  <c r="K537" i="1"/>
  <c r="K547" i="1"/>
  <c r="K549" i="1"/>
  <c r="K551" i="1"/>
  <c r="K553" i="1"/>
  <c r="K555" i="1"/>
  <c r="K557" i="1"/>
  <c r="K559" i="1"/>
  <c r="K561" i="1"/>
  <c r="K563" i="1"/>
  <c r="K565" i="1"/>
  <c r="K573" i="1"/>
  <c r="K575" i="1"/>
  <c r="K577" i="1"/>
  <c r="K579" i="1"/>
  <c r="K581" i="1"/>
  <c r="K583" i="1"/>
  <c r="K585" i="1"/>
  <c r="K587" i="1"/>
  <c r="K589" i="1"/>
  <c r="K591" i="1"/>
  <c r="K593" i="1"/>
  <c r="K595" i="1"/>
  <c r="K605" i="1"/>
  <c r="K607" i="1"/>
  <c r="K611" i="1"/>
  <c r="G2" i="8"/>
  <c r="E18" i="5"/>
  <c r="A28" i="6"/>
  <c r="B28" i="6"/>
  <c r="D28" i="6"/>
  <c r="E28" i="6"/>
  <c r="A29" i="6"/>
  <c r="A30" i="6"/>
  <c r="A31" i="6"/>
  <c r="A32" i="6"/>
  <c r="A33" i="6"/>
  <c r="A34" i="6"/>
  <c r="A35" i="6"/>
  <c r="A36" i="6"/>
  <c r="A37" i="6"/>
  <c r="B29" i="6"/>
  <c r="D29" i="6"/>
  <c r="D30" i="6"/>
  <c r="D31" i="6"/>
  <c r="D32" i="6"/>
  <c r="D33" i="6"/>
  <c r="D34" i="6"/>
  <c r="D35" i="6"/>
  <c r="D36" i="6"/>
  <c r="D37" i="6"/>
  <c r="E29" i="6"/>
  <c r="B30" i="6"/>
  <c r="B31" i="6"/>
  <c r="B32" i="6"/>
  <c r="B33" i="6"/>
  <c r="B34" i="6"/>
  <c r="B35" i="6"/>
  <c r="B36" i="6"/>
  <c r="B37" i="6"/>
  <c r="E30" i="6"/>
  <c r="E31" i="6"/>
  <c r="E32" i="6"/>
  <c r="E33" i="6"/>
  <c r="E34" i="6"/>
  <c r="E35" i="6"/>
  <c r="E36" i="6"/>
  <c r="E37" i="6"/>
  <c r="A12" i="7"/>
  <c r="B12" i="7"/>
  <c r="D12" i="7"/>
  <c r="E12" i="7"/>
  <c r="A13" i="7"/>
  <c r="B13" i="7"/>
  <c r="D13" i="7"/>
  <c r="E13" i="7"/>
  <c r="A21" i="7"/>
  <c r="B21" i="7"/>
  <c r="D21" i="7"/>
  <c r="E21" i="7"/>
  <c r="A22" i="7"/>
  <c r="B22" i="7"/>
  <c r="D22" i="7"/>
  <c r="E22" i="7"/>
  <c r="A23" i="7"/>
  <c r="B23" i="7"/>
  <c r="D23" i="7"/>
  <c r="E23" i="7"/>
  <c r="A24" i="7"/>
  <c r="B24" i="7"/>
  <c r="D24" i="7"/>
  <c r="E24" i="7"/>
  <c r="A28" i="7"/>
  <c r="B28" i="7"/>
  <c r="D28" i="7"/>
  <c r="E28" i="7"/>
  <c r="A29" i="7"/>
  <c r="B29" i="7"/>
  <c r="D29" i="7"/>
  <c r="E29" i="7"/>
  <c r="A30" i="7"/>
  <c r="B30" i="7"/>
  <c r="D30" i="7"/>
  <c r="E30" i="7"/>
  <c r="A31" i="7"/>
  <c r="B31" i="7"/>
  <c r="D31" i="7"/>
  <c r="E31" i="7"/>
  <c r="A32" i="7"/>
  <c r="B32" i="7"/>
  <c r="D32" i="7"/>
  <c r="E32" i="7"/>
  <c r="A33" i="7"/>
  <c r="B33" i="7"/>
  <c r="D33" i="7"/>
  <c r="E33" i="7"/>
  <c r="A34" i="7"/>
  <c r="B34" i="7"/>
  <c r="D34" i="7"/>
  <c r="E34" i="7"/>
  <c r="A35" i="7"/>
  <c r="B35" i="7"/>
  <c r="D35" i="7"/>
  <c r="E35" i="7"/>
  <c r="A36" i="7"/>
  <c r="B36" i="7"/>
  <c r="D36" i="7"/>
  <c r="E36" i="7"/>
  <c r="A37" i="7"/>
  <c r="B37" i="7"/>
  <c r="D37" i="7"/>
  <c r="E37" i="7"/>
  <c r="N9" i="5"/>
  <c r="N10" i="5"/>
  <c r="N11" i="5"/>
  <c r="N12" i="5"/>
  <c r="N13" i="5"/>
  <c r="N14" i="5"/>
  <c r="N15" i="5"/>
  <c r="N16" i="5"/>
  <c r="K61" i="1"/>
  <c r="K13" i="1"/>
  <c r="J12" i="2"/>
  <c r="J28" i="2"/>
</calcChain>
</file>

<file path=xl/sharedStrings.xml><?xml version="1.0" encoding="utf-8"?>
<sst xmlns="http://schemas.openxmlformats.org/spreadsheetml/2006/main" count="1198" uniqueCount="336">
  <si>
    <t>SECTION 1 NORMALS</t>
  </si>
  <si>
    <t>Class</t>
  </si>
  <si>
    <t>Entry Tag Number</t>
  </si>
  <si>
    <t>No. Entries</t>
  </si>
  <si>
    <t>1st</t>
  </si>
  <si>
    <t>2nd</t>
  </si>
  <si>
    <t>3rd</t>
  </si>
  <si>
    <t>Number of Entries in Section</t>
  </si>
  <si>
    <t>SECTION 2 CINNAMONS</t>
  </si>
  <si>
    <t>SECTION 3 LUTINOS</t>
  </si>
  <si>
    <t>SECTION 4 PEARLS</t>
  </si>
  <si>
    <t>SECTION 5 PIEDS</t>
  </si>
  <si>
    <t>SECTION 6 WHITEFACES</t>
  </si>
  <si>
    <t>SECTION 7 RARES</t>
  </si>
  <si>
    <t>SECTION 8 NORMALS</t>
  </si>
  <si>
    <t>SECTION 9 CINNAMONS</t>
  </si>
  <si>
    <t>SECTION 10 LUTINOS</t>
  </si>
  <si>
    <t>SECTION 11 PEARLS</t>
  </si>
  <si>
    <t>SECTION 12 PIEDS</t>
  </si>
  <si>
    <t>SECTION 13 WHITEFACES</t>
  </si>
  <si>
    <t>SECTION 14 RARES</t>
  </si>
  <si>
    <t>SECTION 15 GRAND CHAMPIONS</t>
  </si>
  <si>
    <t>NOVICE SECTION</t>
  </si>
  <si>
    <t>FIRST</t>
  </si>
  <si>
    <t>SECOND</t>
  </si>
  <si>
    <t>THIRD</t>
  </si>
  <si>
    <t>Total Novice Birds</t>
  </si>
  <si>
    <t>Total Advanced Birds</t>
  </si>
  <si>
    <t>Total Birds</t>
  </si>
  <si>
    <t>Section 1
Normals</t>
  </si>
  <si>
    <t>Section 2 
Cinnamons</t>
  </si>
  <si>
    <t>Section 4
Pearls</t>
  </si>
  <si>
    <t>Section 5
Pieds</t>
  </si>
  <si>
    <t>Section 6
Whitefaces</t>
  </si>
  <si>
    <t>Section 3 
Lutinos</t>
  </si>
  <si>
    <t>Section 7
Rares</t>
  </si>
  <si>
    <t>Top Novice Bench</t>
  </si>
  <si>
    <t>FOURTH</t>
  </si>
  <si>
    <t>FIFTH</t>
  </si>
  <si>
    <t>SIXTH</t>
  </si>
  <si>
    <t>SEVENTH</t>
  </si>
  <si>
    <t>EIGHTH</t>
  </si>
  <si>
    <t>NINTH</t>
  </si>
  <si>
    <t>TENTH</t>
  </si>
  <si>
    <t># of Novice Exhibitors</t>
  </si>
  <si>
    <t># of Novice Birds</t>
  </si>
  <si>
    <t>ADVANCED SECTION</t>
  </si>
  <si>
    <t># of Advanced Exhibitors</t>
  </si>
  <si>
    <t># of Advanced Birds</t>
  </si>
  <si>
    <t>Section 8
Normals</t>
  </si>
  <si>
    <t>Section 9 
Cinnamons</t>
  </si>
  <si>
    <t>Section 10 
Lutinos</t>
  </si>
  <si>
    <t>Section 11
Pearls</t>
  </si>
  <si>
    <t>Section 12
Pieds</t>
  </si>
  <si>
    <t>Section 13
Whitefaces</t>
  </si>
  <si>
    <t>Section 14
Rares</t>
  </si>
  <si>
    <t>Top Advanced Bench</t>
  </si>
  <si>
    <t>Best in Show</t>
  </si>
  <si>
    <t>National Cockatiel Society</t>
  </si>
  <si>
    <t>Official Show Report</t>
  </si>
  <si>
    <t>SHOW BENCH</t>
  </si>
  <si>
    <t>Cage #</t>
  </si>
  <si>
    <t>Color Mutation</t>
  </si>
  <si>
    <t>Sex</t>
  </si>
  <si>
    <t>Band Number</t>
  </si>
  <si>
    <t>Exhibitor</t>
  </si>
  <si>
    <t>City</t>
  </si>
  <si>
    <t>State</t>
  </si>
  <si>
    <t>4th</t>
  </si>
  <si>
    <t>5th</t>
  </si>
  <si>
    <t>6th</t>
  </si>
  <si>
    <t>7th</t>
  </si>
  <si>
    <t>8th</t>
  </si>
  <si>
    <t>9th</t>
  </si>
  <si>
    <t>10th</t>
  </si>
  <si>
    <t>Best Young</t>
  </si>
  <si>
    <t>NOVICE BENCH</t>
  </si>
  <si>
    <t xml:space="preserve">We certify this is an accurate report of the </t>
  </si>
  <si>
    <t>SHOW held on</t>
  </si>
  <si>
    <t>(club name)</t>
  </si>
  <si>
    <t>in</t>
  </si>
  <si>
    <t>.</t>
  </si>
  <si>
    <t>(date)</t>
  </si>
  <si>
    <t>(city/state)</t>
  </si>
  <si>
    <t>Show Secretary</t>
  </si>
  <si>
    <t>Judge</t>
  </si>
  <si>
    <t>Print 4 copies: Point Registrar (1), Editor (1), Judges Panel Chairman (1), Judge (1)</t>
  </si>
  <si>
    <t>Grand Champion Form</t>
  </si>
  <si>
    <t>Place</t>
  </si>
  <si>
    <t>NOVICE COCKATIEL DIVISION</t>
  </si>
  <si>
    <t>Cocks</t>
  </si>
  <si>
    <t>Hens</t>
  </si>
  <si>
    <t>Old</t>
  </si>
  <si>
    <t>Young</t>
  </si>
  <si>
    <t>SECTION 1 - NORMALS</t>
  </si>
  <si>
    <t>Normal Grey</t>
  </si>
  <si>
    <t>SECTION 2 - CINNAMONS</t>
  </si>
  <si>
    <t>Cinnamon</t>
  </si>
  <si>
    <t>SECTION 3 - LUTINOS</t>
  </si>
  <si>
    <t>Lutino</t>
  </si>
  <si>
    <t>Lutino Pearl</t>
  </si>
  <si>
    <t>SECTION 4 - PEARLS</t>
  </si>
  <si>
    <t>Pearl</t>
  </si>
  <si>
    <t>Cinnamon Pearl</t>
  </si>
  <si>
    <t>SECTION 5 - PIEDS</t>
  </si>
  <si>
    <t>SECTION 6 - WHITEFACES</t>
  </si>
  <si>
    <t>Whiteface</t>
  </si>
  <si>
    <t>Whiteface Cinnamon</t>
  </si>
  <si>
    <t>Whiteface Lutino (Albino)</t>
  </si>
  <si>
    <t>Whiteface Pearl</t>
  </si>
  <si>
    <t>Whiteface Cinnamon Pearl</t>
  </si>
  <si>
    <t>SECTION 7 - RARES</t>
  </si>
  <si>
    <t>Legend:</t>
  </si>
  <si>
    <t>ADVANCED COCKATIEL DIVISION</t>
  </si>
  <si>
    <t>SECTION 8 - NORMALS</t>
  </si>
  <si>
    <t>SECTION 9 - CINNAMONS</t>
  </si>
  <si>
    <t>SECTION 10 - LUTINOS</t>
  </si>
  <si>
    <t>SECTION 11 - PEARLS</t>
  </si>
  <si>
    <t>SECTION 12 - PIEDS</t>
  </si>
  <si>
    <t>SECTION 14 - RARES</t>
  </si>
  <si>
    <t>SECTION 15 - GRAND CHAMPIONS</t>
  </si>
  <si>
    <t>Name</t>
  </si>
  <si>
    <t>Address</t>
  </si>
  <si>
    <t>Phone</t>
  </si>
  <si>
    <t># Birds Entered</t>
  </si>
  <si>
    <t>Total Grand Champions</t>
  </si>
  <si>
    <t>Total # of Exhibitors</t>
  </si>
  <si>
    <t>Total # of Adv. Exh.</t>
  </si>
  <si>
    <t>Total # of Entries</t>
  </si>
  <si>
    <t>Total # of Avd. Entries</t>
  </si>
  <si>
    <t>Show Affiliation Level</t>
  </si>
  <si>
    <t>SECTION 6 WHITEFACES (continued)</t>
  </si>
  <si>
    <t>SECTION 7 RARES (continued)</t>
  </si>
  <si>
    <t>SECTION 13 WHITEFACES (continued)</t>
  </si>
  <si>
    <t>SECTION 14 RARES (continued)</t>
  </si>
  <si>
    <t>Date</t>
  </si>
  <si>
    <t>Minor</t>
  </si>
  <si>
    <t>Best In Show</t>
  </si>
  <si>
    <t>16-20</t>
  </si>
  <si>
    <t>21-25</t>
  </si>
  <si>
    <t>26-30</t>
  </si>
  <si>
    <t>31-35</t>
  </si>
  <si>
    <t>36-40</t>
  </si>
  <si>
    <t>41-45</t>
  </si>
  <si>
    <t>46-50</t>
  </si>
  <si>
    <t>Major</t>
  </si>
  <si>
    <t>51-60</t>
  </si>
  <si>
    <t>61-70</t>
  </si>
  <si>
    <t>71-80</t>
  </si>
  <si>
    <t>81-90</t>
  </si>
  <si>
    <t>91-100</t>
  </si>
  <si>
    <t>101-110</t>
  </si>
  <si>
    <t>111-120</t>
  </si>
  <si>
    <t>Add one additional point per place for every 10 additional entries.</t>
  </si>
  <si>
    <t>Add one additional point for places 1-10 in Class 'A' Shows.</t>
  </si>
  <si>
    <t>Minor:</t>
  </si>
  <si>
    <t>Major:</t>
  </si>
  <si>
    <t>Consists of 16-50 Cockatiels entered by a minimum of 5 exhibitors.</t>
  </si>
  <si>
    <t>Consists of 51 or more Cockatiels entered by a minimum of 7 exhibitors.</t>
  </si>
  <si>
    <t>Champion Cockatiel:</t>
  </si>
  <si>
    <t xml:space="preserve">shows and judged by 3 or more different NCS Panel Judges. Included in this must be a Best in Show win </t>
  </si>
  <si>
    <t>in a Major show or 2 Best in Show wins in Minor Shows.</t>
  </si>
  <si>
    <t>Any Cockatiel that has accumulated a total of 50 points from 3 or more open cockatiel</t>
  </si>
  <si>
    <t>Grand Champion Cockatiel:</t>
  </si>
  <si>
    <t xml:space="preserve">Any Cockatiel that has accumulated a total of 75 points from 4 or more open </t>
  </si>
  <si>
    <t>Novice &amp; Advanced Sections:</t>
  </si>
  <si>
    <t>Show Steward #2:</t>
  </si>
  <si>
    <t>Show Steward#1 :</t>
  </si>
  <si>
    <t>Affiliation Level</t>
  </si>
  <si>
    <t>A</t>
  </si>
  <si>
    <t>B</t>
  </si>
  <si>
    <t>C</t>
  </si>
  <si>
    <t>Jose Bernardy</t>
  </si>
  <si>
    <t>Clarence Culwell</t>
  </si>
  <si>
    <t>Deb Dollar</t>
  </si>
  <si>
    <t>Royce Irwin</t>
  </si>
  <si>
    <t>Scott Mackey</t>
  </si>
  <si>
    <t>Josh Maple</t>
  </si>
  <si>
    <t>Gary Morgan</t>
  </si>
  <si>
    <t>Pat Tucker</t>
  </si>
  <si>
    <t>Club Name</t>
  </si>
  <si>
    <t>City, State</t>
  </si>
  <si>
    <t>Show Steward #1</t>
  </si>
  <si>
    <t>Show Steward #2</t>
  </si>
  <si>
    <t>Show Steward #1:</t>
  </si>
  <si>
    <t>POINTS</t>
  </si>
  <si>
    <t xml:space="preserve">cockatiel shows and judged by 4 or more different NCS Panel Judges. Included in this must be 2 Best in Show wins </t>
  </si>
  <si>
    <t xml:space="preserve">An exhibitor moves up to advanced once he or she has won a Best Novice Award and placed four or more different birds, </t>
  </si>
  <si>
    <t xml:space="preserve">Bred and Banded by the Exhibitor, on the Top Bench in a Major Show(s), or six or more different birds on the Top Bench </t>
  </si>
  <si>
    <t xml:space="preserve">in a Minor Show(s). If an exhibitor chooses to move to Advanced standing before this point, he or she may do so, </t>
  </si>
  <si>
    <t xml:space="preserve">but will not be permitted to return to Novice for future shows. Although exhibitors are encouraged to move up to </t>
  </si>
  <si>
    <t xml:space="preserve">Advanced as soon as they qualify, they are permitted to finish the year (they qualify) in Novice. If an exhibitor has </t>
  </si>
  <si>
    <t>in this society.</t>
  </si>
  <si>
    <t xml:space="preserve">exhibited as advanced in another society (providing a novice section was available to them) they must exhibit as advanced </t>
  </si>
  <si>
    <t xml:space="preserve">All Cockatiels Bred and Banded by Advanced Exhibitors must be entered in the Advanced Sections even if owned and </t>
  </si>
  <si>
    <t>exhibited by a Novice (this does not effect the status of the Novice exhibitor.).</t>
  </si>
  <si>
    <t xml:space="preserve">All Cockatiels entered in the Advanced Sections must have a Closed, Traceable Band. Cockatiels without closed traceable </t>
  </si>
  <si>
    <t xml:space="preserve">bands may be entered in the Novice Sections by a Novice Exhibitor and receive novice awards it earns. </t>
  </si>
  <si>
    <t xml:space="preserve">No unbanded birds shall be allowed on the Top Bench. At the judges discretion, an unbanded bird maybe worked into the </t>
  </si>
  <si>
    <t>Top Ten to show the owner where the bird would have placed if banded.</t>
  </si>
  <si>
    <t>** Champion &amp; Grand Champion rules apply to 2010 bands or newer. Old rules apply to 2009 bands and earlier.</t>
  </si>
  <si>
    <t xml:space="preserve"> in Major shows or 4 Best in Show wins in Minor Shows 1 BIS win in a Major show and 2 BIS wins in a Minor show.</t>
  </si>
  <si>
    <t>#</t>
  </si>
  <si>
    <t>Code</t>
  </si>
  <si>
    <t>Year</t>
  </si>
  <si>
    <t>Exhibitor Name</t>
  </si>
  <si>
    <t>Jim Heffernan</t>
  </si>
  <si>
    <t>Frank Horan</t>
  </si>
  <si>
    <t>A Shows, refer to Tab "Awarding Points Class A"
B&amp;C shows, refer to Tab "Awarding Points B&amp;C"</t>
  </si>
  <si>
    <t>Select Judge from Drop Down List Above</t>
  </si>
  <si>
    <t>Enter Date of Show in Month/Day/Year format</t>
  </si>
  <si>
    <t>Enter Club Name Above</t>
  </si>
  <si>
    <t>Enter Front Steward's Name Above</t>
  </si>
  <si>
    <t>Enter Show Secretary's Name Above</t>
  </si>
  <si>
    <t>Enter Back Steward's Name Above</t>
  </si>
  <si>
    <t>Enter City, State where Show is held Above</t>
  </si>
  <si>
    <t>Exhibitor Level:  Novice 1 or Advanced 2</t>
  </si>
  <si>
    <t>Points listed are not official until validated by the Points Registrar.</t>
  </si>
  <si>
    <t>REGIONAL SHOW:</t>
  </si>
  <si>
    <t>A NCS Class A Show with Added Bonus Points.</t>
  </si>
  <si>
    <t>Bonus Awards for Top 10 in Show and Top 10 Novice</t>
  </si>
  <si>
    <t>First Place +10, 2nd place +9, 3rd place +8, declining to 10th place with +1 extra point</t>
  </si>
  <si>
    <t>Novice Exhibitor Points:</t>
  </si>
  <si>
    <t>SPECIALTY SHOW:</t>
  </si>
  <si>
    <t>Two Class A NCS Shows within the same weekend.</t>
  </si>
  <si>
    <t>If either show falls below 100 entries and 10 exhibitors, the extra Bonus for placings and/or points to be withdrawn.</t>
  </si>
  <si>
    <t>Minimum Requirements: 100 Entries &amp; 10 Exhibitors Per Show To Qualify for Bonus Awards.</t>
  </si>
  <si>
    <t>Show #1 - Specialty Show</t>
  </si>
  <si>
    <t xml:space="preserve">Offers Bonus of ‘Best in Shows’ for 1-10 Top Ten Bench placings.  </t>
  </si>
  <si>
    <t>All Top Ten Novice winners to receive 10 extra points.</t>
  </si>
  <si>
    <t>121-130</t>
  </si>
  <si>
    <t>131-140</t>
  </si>
  <si>
    <t>141-150</t>
  </si>
  <si>
    <t>Show #2 - Double Points Show</t>
  </si>
  <si>
    <t>Offers Bonus of Double Points for Top Ten in Show and Top Ten in Novice.</t>
  </si>
  <si>
    <t>Minimum Requirements: 51 entries and 7 Exhibitors to Qualify for Bonus Points.</t>
  </si>
  <si>
    <t>Jeff Robinson</t>
  </si>
  <si>
    <t>Club
NCS/ACS</t>
  </si>
  <si>
    <t>EXHIBI-TOR POINTS</t>
  </si>
  <si>
    <t>SECTION WINNER</t>
  </si>
  <si>
    <t>H</t>
  </si>
  <si>
    <t>Wendy Lomas Jendro</t>
  </si>
  <si>
    <t>Laura Tinker</t>
  </si>
  <si>
    <r>
      <t xml:space="preserve">NOVICE EXHIBITORS (list on lines 4-23): 
</t>
    </r>
    <r>
      <rPr>
        <sz val="9"/>
        <rFont val="Arial"/>
        <family val="2"/>
      </rPr>
      <t xml:space="preserve">List Novice Exhibitor's below, with a 1 in column A. Only list the number of Novice birds they are showing in Column G of this section.
</t>
    </r>
    <r>
      <rPr>
        <sz val="9"/>
        <color rgb="FF0070C0"/>
        <rFont val="Arial"/>
        <family val="2"/>
      </rPr>
      <t>If they are also showing Advanced Birds, list their name only and the number of Advanced Entries in column G in the Advanced Section below</t>
    </r>
    <r>
      <rPr>
        <b/>
        <sz val="9"/>
        <rFont val="Arial"/>
        <family val="2"/>
      </rPr>
      <t xml:space="preserve">. </t>
    </r>
  </si>
  <si>
    <r>
      <rPr>
        <b/>
        <sz val="9"/>
        <rFont val="Arial"/>
        <family val="2"/>
      </rPr>
      <t>ADVANCED EXHIBITORS (list on lines 25-57).</t>
    </r>
    <r>
      <rPr>
        <sz val="9"/>
        <rFont val="Arial"/>
        <family val="2"/>
      </rPr>
      <t xml:space="preserve">
For Novice Exhibitors showing advanced birds, list their Name and a 1 in column A in the Novice section above.
Include the Novice Exhibitor's name below</t>
    </r>
    <r>
      <rPr>
        <b/>
        <sz val="9"/>
        <rFont val="Arial"/>
        <family val="2"/>
      </rPr>
      <t xml:space="preserve"> without</t>
    </r>
    <r>
      <rPr>
        <sz val="9"/>
        <rFont val="Arial"/>
        <family val="2"/>
      </rPr>
      <t xml:space="preserve"> a number in column A, and list the # of Advanced Entries in column G. 
</t>
    </r>
    <r>
      <rPr>
        <b/>
        <sz val="9"/>
        <color rgb="FF0070C0"/>
        <rFont val="Arial"/>
        <family val="2"/>
      </rPr>
      <t>This is important to get the correct Exhibitor Count and # of Advanced Exhibitors for the Judges Form.</t>
    </r>
  </si>
  <si>
    <t>Normal</t>
  </si>
  <si>
    <t>Lutino AOV</t>
  </si>
  <si>
    <t>Pied</t>
  </si>
  <si>
    <t>Cinnamon Pied</t>
  </si>
  <si>
    <t>Pearl Pied</t>
  </si>
  <si>
    <t>Cinn Pearl Pied</t>
  </si>
  <si>
    <t>Clear Pied</t>
  </si>
  <si>
    <t>Pied AOV</t>
  </si>
  <si>
    <t>WF Cinnamon</t>
  </si>
  <si>
    <t>WF Lutino</t>
  </si>
  <si>
    <t>WF Pearl</t>
  </si>
  <si>
    <t>WF Cinn Pearl</t>
  </si>
  <si>
    <t>WF Pied</t>
  </si>
  <si>
    <t>WF Cinn Pied</t>
  </si>
  <si>
    <t>WF Pearl Pied</t>
  </si>
  <si>
    <t>WF Cn Prl Pd</t>
  </si>
  <si>
    <t>WF Clear Pied</t>
  </si>
  <si>
    <t>Whiteface AOV</t>
  </si>
  <si>
    <t>Dominant Silver</t>
  </si>
  <si>
    <t>Fallow</t>
  </si>
  <si>
    <t>Silver</t>
  </si>
  <si>
    <t>Yellowcheek</t>
  </si>
  <si>
    <t>Pastelface</t>
  </si>
  <si>
    <t>Dilute (Emerald)</t>
  </si>
  <si>
    <t>AOV Rare</t>
  </si>
  <si>
    <t>Mutation</t>
  </si>
  <si>
    <t>2009 bands and earlier:</t>
  </si>
  <si>
    <t>Champion Points required 35 points</t>
  </si>
  <si>
    <t xml:space="preserve">Grand Champion </t>
  </si>
  <si>
    <t>was only 1 BIS</t>
  </si>
  <si>
    <t>AWARDING CHAMPIONSHIP POINTS</t>
  </si>
  <si>
    <t>AWARDING CHAMPIONSHIP POINTS - REGIONAL, SPECIALTY &amp; DOUBLE POINTS SHOWS</t>
  </si>
  <si>
    <t>151-160</t>
  </si>
  <si>
    <t>161-170</t>
  </si>
  <si>
    <t>171-180</t>
  </si>
  <si>
    <t>Any Other Variety Lutino</t>
  </si>
  <si>
    <t>Any Other Variety Whiteface</t>
  </si>
  <si>
    <t>Young refers to any bird with the current year's band.</t>
  </si>
  <si>
    <t>When completing Show Entry forms - all this year's banded birds will be in a Class with an even number.</t>
  </si>
  <si>
    <t>TYPE IN</t>
  </si>
  <si>
    <t>ADD</t>
  </si>
  <si>
    <t>Cinnamon Pearl Pied</t>
  </si>
  <si>
    <t>Clear Pied (ALL)+</t>
  </si>
  <si>
    <t>Whiteface Cinnamon Pied</t>
  </si>
  <si>
    <t>Whiteface Pied</t>
  </si>
  <si>
    <t>Whiteface Pearl Pied</t>
  </si>
  <si>
    <t>Whiteface Cinnamon Pearl Pied</t>
  </si>
  <si>
    <t>Whiteface Clear Pied (ALL)+</t>
  </si>
  <si>
    <t>all birds</t>
  </si>
  <si>
    <t>Dominant Silver*</t>
  </si>
  <si>
    <t>Fallow*</t>
  </si>
  <si>
    <t>Silver*</t>
  </si>
  <si>
    <t>Yellowcheek*</t>
  </si>
  <si>
    <t>Pastelface*</t>
  </si>
  <si>
    <t>Dilute (aka Emerald)*</t>
  </si>
  <si>
    <t>Any Other Variety Rare**</t>
  </si>
  <si>
    <t>Birds showing spots on the head, neck, etc. are to be shown under the regular class within that section</t>
  </si>
  <si>
    <t>+ Clear Pieds only - with 98% or higher (yellow and/or white) pied wash</t>
  </si>
  <si>
    <t>* ALL COMBINATIONS - Birds showing only ONE Rare Mutation are to be shown under that mutation class. For example, a Silver Pied and a Whiteface Silver are all shown under the Silver class.</t>
  </si>
  <si>
    <t>** AOV Rare - Birds showing multiple rare mutations, a new mutation, or a mutation not listed are to be shown under the AOV Rares. For example, a Fallow Pied is shown under Fallows, a Yellowcheek Fallow is shown under the Any Other Rare class.</t>
  </si>
  <si>
    <t>Creamface*</t>
  </si>
  <si>
    <t>Creamface</t>
  </si>
  <si>
    <t>JUDGES LIST:</t>
  </si>
  <si>
    <t>Peggy Armstrong</t>
  </si>
  <si>
    <t>Joshua Perkins</t>
  </si>
  <si>
    <t xml:space="preserve">Panel Judge:    </t>
  </si>
  <si>
    <t xml:space="preserve">Total Entries:  </t>
  </si>
  <si>
    <t xml:space="preserve">Exhibitors:  </t>
  </si>
  <si>
    <t xml:space="preserve">Adv. Birds: </t>
  </si>
  <si>
    <t>Color</t>
  </si>
  <si>
    <t>Owner</t>
  </si>
  <si>
    <t>Points</t>
  </si>
  <si>
    <t>Top Show Bench Winners</t>
  </si>
  <si>
    <t>BIS</t>
  </si>
  <si>
    <t>Yg</t>
  </si>
  <si>
    <t>Grand Champions</t>
  </si>
  <si>
    <t>BN</t>
  </si>
  <si>
    <t>co-1st</t>
  </si>
  <si>
    <t>co-2nd</t>
  </si>
  <si>
    <t>co-3rd</t>
  </si>
  <si>
    <t>co-4th</t>
  </si>
  <si>
    <t>co-5th</t>
  </si>
  <si>
    <t>co-6th</t>
  </si>
  <si>
    <t>co-7th</t>
  </si>
  <si>
    <t>co-8th</t>
  </si>
  <si>
    <t>co-9th</t>
  </si>
  <si>
    <t>co-10th</t>
  </si>
  <si>
    <t>A - Regional</t>
  </si>
  <si>
    <r>
      <rPr>
        <b/>
        <sz val="12"/>
        <rFont val="Arial"/>
        <family val="2"/>
      </rPr>
      <t>SECRETARIES:</t>
    </r>
    <r>
      <rPr>
        <sz val="12"/>
        <rFont val="Arial"/>
        <family val="2"/>
      </rPr>
      <t xml:space="preserve"> Enter Cage # and Class from the Exhibitors Entry Form.
Color/Mutation &amp; Sex will auto-populate below.
Double check entry for: Any bird entered in an EVEN Class should show "19" in the year for Shows held in Calendar year 2019.</t>
    </r>
  </si>
  <si>
    <t>Section 15 Grand Champions</t>
  </si>
  <si>
    <t>Grand Champion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</si>
</sst>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[&lt;=9999999]###\-####;\(###\)\ ###\-####"/>
    <numFmt numFmtId="166" formatCode="[$-F800]dddd\,\ mmmm\ dd\,\ yyyy"/>
    <numFmt numFmtId="167" formatCode="[$-409]mmmm\ d\,\ yyyy;@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JasmineUPC"/>
      <family val="1"/>
    </font>
    <font>
      <b/>
      <sz val="28"/>
      <name val="JasmineUPC"/>
      <family val="1"/>
    </font>
    <font>
      <b/>
      <sz val="22"/>
      <name val="JasmineUPC"/>
      <family val="1"/>
    </font>
    <font>
      <sz val="14"/>
      <name val="Arial"/>
      <family val="2"/>
    </font>
    <font>
      <b/>
      <sz val="16"/>
      <name val="JasmineUPC"/>
      <family val="1"/>
    </font>
    <font>
      <sz val="14"/>
      <name val="JasmineUPC"/>
      <family val="1"/>
    </font>
    <font>
      <sz val="12"/>
      <name val="Arial"/>
      <family val="2"/>
    </font>
    <font>
      <sz val="10"/>
      <name val="Arial"/>
      <family val="2"/>
    </font>
    <font>
      <sz val="20"/>
      <name val="JasmineUPC"/>
      <family val="1"/>
    </font>
    <font>
      <b/>
      <sz val="20"/>
      <name val="JasmineUPC"/>
      <family val="1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name val="Arial"/>
      <family val="2"/>
    </font>
    <font>
      <sz val="10"/>
      <name val="JasmineUPC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rgb="FFC00000"/>
      <name val="Arial"/>
      <family val="2"/>
    </font>
    <font>
      <i/>
      <sz val="16"/>
      <name val="Arial"/>
    </font>
    <font>
      <sz val="16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Alignme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4" xfId="0" applyFont="1" applyBorder="1"/>
    <xf numFmtId="0" fontId="11" fillId="0" borderId="0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1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Protection="1"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center" wrapText="1"/>
      <protection locked="0"/>
    </xf>
    <xf numFmtId="164" fontId="0" fillId="24" borderId="26" xfId="0" applyNumberFormat="1" applyFill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5" xfId="0" applyFont="1" applyBorder="1" applyProtection="1">
      <protection locked="0"/>
    </xf>
    <xf numFmtId="1" fontId="17" fillId="0" borderId="2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0" fillId="27" borderId="26" xfId="0" applyFill="1" applyBorder="1" applyProtection="1">
      <protection locked="0"/>
    </xf>
    <xf numFmtId="0" fontId="1" fillId="27" borderId="26" xfId="0" applyFont="1" applyFill="1" applyBorder="1" applyProtection="1">
      <protection locked="0"/>
    </xf>
    <xf numFmtId="0" fontId="17" fillId="0" borderId="32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" fontId="17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0" fontId="2" fillId="0" borderId="0" xfId="0" applyFont="1" applyProtection="1"/>
    <xf numFmtId="0" fontId="17" fillId="0" borderId="0" xfId="0" applyFont="1" applyAlignment="1" applyProtection="1">
      <alignment horizontal="center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" fillId="0" borderId="0" xfId="0" applyFont="1" applyProtection="1"/>
    <xf numFmtId="0" fontId="16" fillId="0" borderId="0" xfId="0" applyFont="1" applyAlignment="1" applyProtection="1"/>
    <xf numFmtId="1" fontId="16" fillId="0" borderId="0" xfId="0" applyNumberFormat="1" applyFont="1" applyAlignment="1" applyProtection="1">
      <alignment horizontal="center" wrapText="1"/>
    </xf>
    <xf numFmtId="0" fontId="16" fillId="0" borderId="13" xfId="0" applyFont="1" applyBorder="1" applyAlignment="1" applyProtection="1">
      <alignment horizontal="left"/>
    </xf>
    <xf numFmtId="0" fontId="16" fillId="0" borderId="13" xfId="0" applyFont="1" applyBorder="1" applyAlignment="1" applyProtection="1"/>
    <xf numFmtId="1" fontId="16" fillId="0" borderId="13" xfId="0" applyNumberFormat="1" applyFont="1" applyBorder="1" applyAlignment="1" applyProtection="1">
      <alignment horizontal="center" wrapText="1"/>
    </xf>
    <xf numFmtId="0" fontId="16" fillId="0" borderId="12" xfId="0" applyFont="1" applyBorder="1" applyAlignment="1" applyProtection="1">
      <alignment wrapText="1"/>
    </xf>
    <xf numFmtId="0" fontId="1" fillId="0" borderId="0" xfId="0" applyFont="1" applyAlignment="1">
      <alignment horizontal="left"/>
    </xf>
    <xf numFmtId="0" fontId="2" fillId="26" borderId="0" xfId="0" applyFont="1" applyFill="1"/>
    <xf numFmtId="0" fontId="2" fillId="28" borderId="0" xfId="0" applyFont="1" applyFill="1"/>
    <xf numFmtId="0" fontId="2" fillId="28" borderId="0" xfId="0" applyFont="1" applyFill="1" applyAlignment="1">
      <alignment wrapText="1"/>
    </xf>
    <xf numFmtId="0" fontId="2" fillId="29" borderId="0" xfId="0" applyFont="1" applyFill="1"/>
    <xf numFmtId="0" fontId="0" fillId="29" borderId="0" xfId="0" applyFill="1" applyAlignment="1">
      <alignment horizontal="center" wrapText="1"/>
    </xf>
    <xf numFmtId="0" fontId="2" fillId="29" borderId="0" xfId="0" applyFont="1" applyFill="1" applyAlignment="1">
      <alignment wrapText="1"/>
    </xf>
    <xf numFmtId="0" fontId="2" fillId="29" borderId="0" xfId="0" applyFont="1" applyFill="1" applyAlignment="1">
      <alignment horizontal="center" wrapText="1"/>
    </xf>
    <xf numFmtId="0" fontId="2" fillId="28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30" borderId="0" xfId="0" applyFont="1" applyFill="1"/>
    <xf numFmtId="0" fontId="0" fillId="30" borderId="0" xfId="0" applyFill="1" applyAlignment="1">
      <alignment horizontal="center" wrapText="1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wrapText="1"/>
    </xf>
    <xf numFmtId="0" fontId="2" fillId="26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7" fillId="0" borderId="24" xfId="0" applyNumberFormat="1" applyFont="1" applyBorder="1" applyProtection="1">
      <protection locked="0"/>
    </xf>
    <xf numFmtId="165" fontId="17" fillId="0" borderId="25" xfId="0" applyNumberFormat="1" applyFont="1" applyBorder="1" applyProtection="1">
      <protection locked="0"/>
    </xf>
    <xf numFmtId="0" fontId="37" fillId="0" borderId="31" xfId="0" applyFont="1" applyBorder="1" applyAlignment="1">
      <alignment horizontal="center" wrapText="1"/>
    </xf>
    <xf numFmtId="49" fontId="37" fillId="0" borderId="31" xfId="0" applyNumberFormat="1" applyFont="1" applyBorder="1" applyAlignment="1">
      <alignment horizontal="center" wrapText="1"/>
    </xf>
    <xf numFmtId="0" fontId="37" fillId="0" borderId="0" xfId="0" applyFont="1"/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10" xfId="0" applyFont="1" applyBorder="1"/>
    <xf numFmtId="0" fontId="37" fillId="0" borderId="23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2" xfId="0" applyFont="1" applyBorder="1" applyAlignment="1"/>
    <xf numFmtId="0" fontId="37" fillId="0" borderId="1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7" fillId="0" borderId="22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43" fillId="0" borderId="10" xfId="0" applyFont="1" applyBorder="1"/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27" borderId="26" xfId="0" applyFont="1" applyFill="1" applyBorder="1" applyProtection="1">
      <protection locked="0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ont="1"/>
    <xf numFmtId="0" fontId="44" fillId="0" borderId="0" xfId="42" applyFont="1"/>
    <xf numFmtId="0" fontId="44" fillId="0" borderId="0" xfId="42" applyFont="1" applyAlignment="1">
      <alignment wrapText="1"/>
    </xf>
    <xf numFmtId="49" fontId="45" fillId="0" borderId="0" xfId="0" applyNumberFormat="1" applyFont="1" applyAlignment="1">
      <alignment readingOrder="1"/>
    </xf>
    <xf numFmtId="49" fontId="2" fillId="0" borderId="0" xfId="0" applyNumberFormat="1" applyFont="1" applyAlignment="1">
      <alignment readingOrder="1"/>
    </xf>
    <xf numFmtId="0" fontId="46" fillId="0" borderId="0" xfId="0" applyFont="1"/>
    <xf numFmtId="0" fontId="47" fillId="0" borderId="0" xfId="0" applyFont="1"/>
    <xf numFmtId="0" fontId="0" fillId="0" borderId="0" xfId="0" applyFont="1" applyFill="1" applyBorder="1"/>
    <xf numFmtId="0" fontId="2" fillId="32" borderId="25" xfId="0" applyFont="1" applyFill="1" applyBorder="1" applyAlignment="1">
      <alignment horizontal="center"/>
    </xf>
    <xf numFmtId="0" fontId="48" fillId="32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wrapText="1" readingOrder="1"/>
    </xf>
    <xf numFmtId="49" fontId="15" fillId="0" borderId="0" xfId="0" applyNumberFormat="1" applyFont="1" applyFill="1" applyAlignment="1">
      <alignment horizontal="center" wrapText="1" readingOrder="1"/>
    </xf>
    <xf numFmtId="49" fontId="15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3" borderId="0" xfId="0" applyFill="1" applyProtection="1"/>
    <xf numFmtId="0" fontId="17" fillId="33" borderId="0" xfId="0" applyFont="1" applyFill="1" applyProtection="1">
      <protection locked="0"/>
    </xf>
    <xf numFmtId="0" fontId="1" fillId="33" borderId="0" xfId="0" applyFont="1" applyFill="1" applyProtection="1"/>
    <xf numFmtId="0" fontId="16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16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0" fillId="0" borderId="0" xfId="0" applyNumberFormat="1"/>
    <xf numFmtId="0" fontId="0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NumberFormat="1" applyFont="1" applyAlignment="1">
      <alignment horizontal="left"/>
    </xf>
    <xf numFmtId="1" fontId="16" fillId="0" borderId="0" xfId="0" applyNumberFormat="1" applyFont="1" applyAlignment="1"/>
    <xf numFmtId="1" fontId="2" fillId="0" borderId="0" xfId="0" applyNumberFormat="1" applyFont="1" applyAlignment="1"/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center" wrapText="1"/>
    </xf>
    <xf numFmtId="0" fontId="17" fillId="0" borderId="32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left" wrapText="1"/>
    </xf>
    <xf numFmtId="0" fontId="10" fillId="31" borderId="25" xfId="0" applyFont="1" applyFill="1" applyBorder="1" applyAlignment="1">
      <alignment horizontal="left" wrapText="1"/>
    </xf>
    <xf numFmtId="0" fontId="10" fillId="31" borderId="22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67" fontId="49" fillId="0" borderId="0" xfId="0" applyNumberFormat="1" applyFont="1" applyAlignment="1">
      <alignment horizontal="center" wrapText="1"/>
    </xf>
    <xf numFmtId="167" fontId="1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15" fillId="0" borderId="0" xfId="42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 readingOrder="1"/>
    </xf>
    <xf numFmtId="0" fontId="10" fillId="0" borderId="13" xfId="0" applyFont="1" applyBorder="1" applyAlignment="1">
      <alignment horizontal="left"/>
    </xf>
    <xf numFmtId="0" fontId="7" fillId="0" borderId="0" xfId="0" applyFont="1"/>
    <xf numFmtId="0" fontId="0" fillId="0" borderId="27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" fontId="0" fillId="0" borderId="10" xfId="0" applyNumberFormat="1" applyFill="1" applyBorder="1" applyAlignment="1">
      <alignment horizontal="center"/>
    </xf>
  </cellXfs>
  <cellStyles count="4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243840</xdr:colOff>
      <xdr:row>4</xdr:row>
      <xdr:rowOff>76200</xdr:rowOff>
    </xdr:to>
    <xdr:pic>
      <xdr:nvPicPr>
        <xdr:cNvPr id="2064" name="Picture 1" descr="NCS_logo_web_No_Title_115x160">
          <a:extLst>
            <a:ext uri="{FF2B5EF4-FFF2-40B4-BE49-F238E27FC236}">
              <a16:creationId xmlns:a16="http://schemas.microsoft.com/office/drawing/2014/main" xmlns="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21666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274320</xdr:colOff>
      <xdr:row>4</xdr:row>
      <xdr:rowOff>259080</xdr:rowOff>
    </xdr:to>
    <xdr:pic>
      <xdr:nvPicPr>
        <xdr:cNvPr id="3088" name="Picture 1" descr="NCS_logo_web_No_Title_115x160">
          <a:extLst>
            <a:ext uri="{FF2B5EF4-FFF2-40B4-BE49-F238E27FC236}">
              <a16:creationId xmlns:a16="http://schemas.microsoft.com/office/drawing/2014/main" xmlns="" id="{00000000-0008-0000-05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150620" cy="1531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Google%20Drive/2015%20SHOW%20REPORTS/ORIGINAL%20SHOW%20REPORTS%202015/CHARLOTTE%204%2010,%20PH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 Log In Sheet"/>
      <sheetName val="Entries Listing"/>
      <sheetName val="Secretary Book"/>
      <sheetName val="Bench Reports"/>
      <sheetName val="Judges Show Report"/>
      <sheetName val="Judges Grand Champion Report"/>
      <sheetName val="Novice Class Section"/>
      <sheetName val="Advanced Class Section"/>
      <sheetName val="Awarding Points Class A"/>
      <sheetName val="Awarding Points Class B &amp; C"/>
      <sheetName val="Class Lookup"/>
    </sheetNames>
    <sheetDataSet>
      <sheetData sheetId="0"/>
      <sheetData sheetId="1">
        <row r="4">
          <cell r="A4">
            <v>163</v>
          </cell>
          <cell r="B4">
            <v>1201</v>
          </cell>
          <cell r="C4" t="str">
            <v>Pied</v>
          </cell>
          <cell r="D4" t="str">
            <v>C</v>
          </cell>
          <cell r="E4" t="str">
            <v>NCS</v>
          </cell>
          <cell r="F4" t="str">
            <v>49I</v>
          </cell>
          <cell r="G4" t="str">
            <v>57</v>
          </cell>
          <cell r="H4" t="str">
            <v>12</v>
          </cell>
          <cell r="I4" t="str">
            <v>IRENE TONES</v>
          </cell>
          <cell r="J4" t="str">
            <v>TALKING ROCK</v>
          </cell>
          <cell r="K4" t="str">
            <v>GA</v>
          </cell>
        </row>
        <row r="5">
          <cell r="A5">
            <v>166</v>
          </cell>
          <cell r="B5">
            <v>1431</v>
          </cell>
          <cell r="C5" t="str">
            <v>AO Color Rare</v>
          </cell>
          <cell r="D5" t="str">
            <v>H</v>
          </cell>
          <cell r="E5" t="str">
            <v>NCS</v>
          </cell>
          <cell r="F5" t="str">
            <v>49I</v>
          </cell>
          <cell r="G5" t="str">
            <v>07</v>
          </cell>
          <cell r="H5" t="str">
            <v>10</v>
          </cell>
          <cell r="I5" t="str">
            <v>IRENE TONES</v>
          </cell>
          <cell r="J5" t="str">
            <v>TALKING ROCK</v>
          </cell>
          <cell r="K5" t="str">
            <v>GA</v>
          </cell>
        </row>
        <row r="6">
          <cell r="A6">
            <v>171</v>
          </cell>
          <cell r="B6">
            <v>805</v>
          </cell>
          <cell r="C6" t="str">
            <v>Normal AOV</v>
          </cell>
          <cell r="D6" t="str">
            <v>C</v>
          </cell>
          <cell r="E6" t="str">
            <v>NCS</v>
          </cell>
          <cell r="F6" t="str">
            <v>49I</v>
          </cell>
          <cell r="G6" t="str">
            <v>18</v>
          </cell>
          <cell r="H6" t="str">
            <v>11</v>
          </cell>
          <cell r="I6" t="str">
            <v>IRENE TONES</v>
          </cell>
          <cell r="J6" t="str">
            <v>TALKING ROCK</v>
          </cell>
          <cell r="K6" t="str">
            <v>GA</v>
          </cell>
        </row>
        <row r="7">
          <cell r="A7">
            <v>172</v>
          </cell>
          <cell r="B7">
            <v>1323</v>
          </cell>
          <cell r="C7" t="str">
            <v>WF Pearl</v>
          </cell>
          <cell r="D7" t="str">
            <v>H</v>
          </cell>
          <cell r="E7" t="str">
            <v>NCS</v>
          </cell>
          <cell r="F7" t="str">
            <v>49I</v>
          </cell>
          <cell r="G7" t="str">
            <v>79</v>
          </cell>
          <cell r="H7" t="str">
            <v>13</v>
          </cell>
          <cell r="I7" t="str">
            <v>IRENE TONES</v>
          </cell>
          <cell r="J7" t="str">
            <v>TALKING ROCK</v>
          </cell>
          <cell r="K7" t="str">
            <v>GA</v>
          </cell>
        </row>
        <row r="8">
          <cell r="A8">
            <v>173</v>
          </cell>
          <cell r="B8">
            <v>1205</v>
          </cell>
          <cell r="C8" t="str">
            <v>Heavy Pied</v>
          </cell>
          <cell r="D8" t="str">
            <v>C</v>
          </cell>
          <cell r="E8" t="str">
            <v>NCS</v>
          </cell>
          <cell r="F8" t="str">
            <v>49I</v>
          </cell>
          <cell r="G8" t="str">
            <v>45</v>
          </cell>
          <cell r="H8" t="str">
            <v>12</v>
          </cell>
          <cell r="I8" t="str">
            <v>IRENE TONES</v>
          </cell>
          <cell r="J8" t="str">
            <v>TALKING ROCK</v>
          </cell>
          <cell r="K8" t="str">
            <v>GA</v>
          </cell>
        </row>
        <row r="9">
          <cell r="A9">
            <v>167</v>
          </cell>
          <cell r="B9">
            <v>1353</v>
          </cell>
          <cell r="C9" t="str">
            <v>WF Pearl Pied</v>
          </cell>
          <cell r="D9" t="str">
            <v>C</v>
          </cell>
          <cell r="E9" t="str">
            <v>NCS</v>
          </cell>
          <cell r="F9" t="str">
            <v>49I</v>
          </cell>
          <cell r="G9" t="str">
            <v>37</v>
          </cell>
          <cell r="H9" t="str">
            <v>11</v>
          </cell>
          <cell r="I9" t="str">
            <v>IRENE TONES</v>
          </cell>
          <cell r="J9" t="str">
            <v>TALKING ROCK</v>
          </cell>
          <cell r="K9" t="str">
            <v>GA</v>
          </cell>
        </row>
        <row r="10">
          <cell r="A10">
            <v>168</v>
          </cell>
          <cell r="B10">
            <v>801</v>
          </cell>
          <cell r="C10" t="str">
            <v>Normal</v>
          </cell>
          <cell r="D10" t="str">
            <v>C</v>
          </cell>
          <cell r="E10" t="str">
            <v>NCS</v>
          </cell>
          <cell r="F10" t="str">
            <v>49I</v>
          </cell>
          <cell r="G10" t="str">
            <v>36</v>
          </cell>
          <cell r="H10" t="str">
            <v>11</v>
          </cell>
          <cell r="I10" t="str">
            <v>STEPHANIE JACK</v>
          </cell>
          <cell r="J10" t="str">
            <v>ELLIJAY</v>
          </cell>
          <cell r="K10" t="str">
            <v>GA</v>
          </cell>
        </row>
        <row r="11">
          <cell r="A11">
            <v>170</v>
          </cell>
          <cell r="B11">
            <v>405</v>
          </cell>
          <cell r="C11" t="str">
            <v>Pearl Split</v>
          </cell>
          <cell r="D11" t="str">
            <v>C</v>
          </cell>
          <cell r="E11" t="str">
            <v>NCS</v>
          </cell>
          <cell r="F11" t="str">
            <v>03G</v>
          </cell>
          <cell r="G11" t="str">
            <v>016</v>
          </cell>
          <cell r="H11" t="str">
            <v>08</v>
          </cell>
          <cell r="I11" t="str">
            <v>STEPHANIE JACK</v>
          </cell>
          <cell r="J11" t="str">
            <v>ELLIJAY</v>
          </cell>
          <cell r="K11" t="str">
            <v>GA</v>
          </cell>
        </row>
        <row r="12">
          <cell r="A12">
            <v>165</v>
          </cell>
          <cell r="B12">
            <v>519</v>
          </cell>
          <cell r="C12" t="str">
            <v>Pearl Pied</v>
          </cell>
          <cell r="D12" t="str">
            <v>H</v>
          </cell>
          <cell r="E12" t="str">
            <v>NCS</v>
          </cell>
          <cell r="F12" t="str">
            <v>96S</v>
          </cell>
          <cell r="G12" t="str">
            <v>1</v>
          </cell>
          <cell r="H12" t="str">
            <v>14</v>
          </cell>
          <cell r="I12" t="str">
            <v>STEPHANIE JACK</v>
          </cell>
          <cell r="J12" t="str">
            <v>ELLIJAY</v>
          </cell>
          <cell r="K12" t="str">
            <v>GA</v>
          </cell>
        </row>
        <row r="13">
          <cell r="A13">
            <v>169</v>
          </cell>
          <cell r="B13">
            <v>405</v>
          </cell>
          <cell r="C13" t="str">
            <v>Pearl Split</v>
          </cell>
          <cell r="D13" t="str">
            <v>C</v>
          </cell>
          <cell r="E13" t="str">
            <v>NCS</v>
          </cell>
          <cell r="F13" t="str">
            <v>96S</v>
          </cell>
          <cell r="G13" t="str">
            <v>5</v>
          </cell>
          <cell r="H13" t="str">
            <v>14</v>
          </cell>
          <cell r="I13" t="str">
            <v>STEPHANIE JACK</v>
          </cell>
          <cell r="J13" t="str">
            <v>ELLIJAY</v>
          </cell>
          <cell r="K13" t="str">
            <v>GA</v>
          </cell>
        </row>
        <row r="14">
          <cell r="A14">
            <v>164</v>
          </cell>
          <cell r="B14">
            <v>519</v>
          </cell>
          <cell r="C14" t="str">
            <v>Pearl Pied</v>
          </cell>
          <cell r="D14" t="str">
            <v>H</v>
          </cell>
          <cell r="E14" t="str">
            <v>NCS</v>
          </cell>
          <cell r="F14" t="str">
            <v>96S</v>
          </cell>
          <cell r="G14" t="str">
            <v>3</v>
          </cell>
          <cell r="H14" t="str">
            <v>13</v>
          </cell>
          <cell r="I14" t="str">
            <v>STEPHANIE JACK</v>
          </cell>
          <cell r="J14" t="str">
            <v>ELLIJAY</v>
          </cell>
          <cell r="K14" t="str">
            <v>GA</v>
          </cell>
        </row>
        <row r="15">
          <cell r="A15">
            <v>154</v>
          </cell>
          <cell r="B15">
            <v>1101</v>
          </cell>
          <cell r="C15" t="str">
            <v>Pearl</v>
          </cell>
          <cell r="D15" t="str">
            <v>C</v>
          </cell>
          <cell r="E15" t="str">
            <v>NCS</v>
          </cell>
          <cell r="F15" t="str">
            <v>81C</v>
          </cell>
          <cell r="G15" t="str">
            <v>406</v>
          </cell>
          <cell r="H15" t="str">
            <v>14</v>
          </cell>
          <cell r="I15" t="str">
            <v>CHRIS OROWITZ</v>
          </cell>
          <cell r="J15" t="str">
            <v>RINEYVILLE</v>
          </cell>
          <cell r="K15" t="str">
            <v>KY</v>
          </cell>
        </row>
        <row r="16">
          <cell r="A16">
            <v>155</v>
          </cell>
          <cell r="B16">
            <v>1101</v>
          </cell>
          <cell r="C16" t="str">
            <v>Pearl</v>
          </cell>
          <cell r="D16" t="str">
            <v>C</v>
          </cell>
          <cell r="E16" t="str">
            <v>NCS</v>
          </cell>
          <cell r="F16" t="str">
            <v>81C</v>
          </cell>
          <cell r="G16" t="str">
            <v>408</v>
          </cell>
          <cell r="H16" t="str">
            <v>14</v>
          </cell>
          <cell r="I16" t="str">
            <v>CHRIS OROWITZ</v>
          </cell>
          <cell r="J16" t="str">
            <v>RINEYVILLE</v>
          </cell>
          <cell r="K16" t="str">
            <v>KY</v>
          </cell>
        </row>
        <row r="17">
          <cell r="A17">
            <v>156</v>
          </cell>
          <cell r="B17">
            <v>1101</v>
          </cell>
          <cell r="C17" t="str">
            <v>Pearl</v>
          </cell>
          <cell r="D17" t="str">
            <v>C</v>
          </cell>
          <cell r="E17" t="str">
            <v>NCS</v>
          </cell>
          <cell r="F17" t="str">
            <v>81C</v>
          </cell>
          <cell r="G17" t="str">
            <v>357</v>
          </cell>
          <cell r="H17" t="str">
            <v>13</v>
          </cell>
          <cell r="I17" t="str">
            <v>CHRIS OROWITZ</v>
          </cell>
          <cell r="J17" t="str">
            <v>RINEYVILLE</v>
          </cell>
          <cell r="K17" t="str">
            <v>KY</v>
          </cell>
        </row>
        <row r="18">
          <cell r="A18">
            <v>158</v>
          </cell>
          <cell r="B18">
            <v>1105</v>
          </cell>
          <cell r="C18" t="str">
            <v>Pearl Split</v>
          </cell>
          <cell r="D18" t="str">
            <v>C</v>
          </cell>
          <cell r="E18" t="str">
            <v>NCS</v>
          </cell>
          <cell r="F18" t="str">
            <v>81C</v>
          </cell>
          <cell r="G18" t="str">
            <v>407</v>
          </cell>
          <cell r="H18" t="str">
            <v>14</v>
          </cell>
          <cell r="I18" t="str">
            <v>CHRIS OROWITZ</v>
          </cell>
          <cell r="J18" t="str">
            <v>RINEYVILLE</v>
          </cell>
          <cell r="K18" t="str">
            <v>KY</v>
          </cell>
        </row>
        <row r="19">
          <cell r="A19">
            <v>159</v>
          </cell>
          <cell r="B19">
            <v>1205</v>
          </cell>
          <cell r="C19" t="str">
            <v>Heavy Pied</v>
          </cell>
          <cell r="D19" t="str">
            <v>C</v>
          </cell>
          <cell r="E19" t="str">
            <v>NCS</v>
          </cell>
          <cell r="F19" t="str">
            <v>81C</v>
          </cell>
          <cell r="G19" t="str">
            <v>403</v>
          </cell>
          <cell r="H19" t="str">
            <v>14</v>
          </cell>
          <cell r="I19" t="str">
            <v>CHRIS OROWITZ</v>
          </cell>
          <cell r="J19" t="str">
            <v>RINEYVILLE</v>
          </cell>
          <cell r="K19" t="str">
            <v>KY</v>
          </cell>
        </row>
        <row r="20">
          <cell r="A20">
            <v>160</v>
          </cell>
          <cell r="B20">
            <v>1205</v>
          </cell>
          <cell r="C20" t="str">
            <v>Heavy Pied</v>
          </cell>
          <cell r="D20" t="str">
            <v>C</v>
          </cell>
          <cell r="E20" t="str">
            <v>NCS</v>
          </cell>
          <cell r="F20" t="str">
            <v>81C</v>
          </cell>
          <cell r="G20" t="str">
            <v>405</v>
          </cell>
          <cell r="H20" t="str">
            <v>14</v>
          </cell>
          <cell r="I20" t="str">
            <v>CHRIS OROWITZ</v>
          </cell>
          <cell r="J20" t="str">
            <v>RINEYVILLE</v>
          </cell>
          <cell r="K20" t="str">
            <v>KY</v>
          </cell>
        </row>
        <row r="21">
          <cell r="A21">
            <v>157</v>
          </cell>
          <cell r="B21">
            <v>1501</v>
          </cell>
          <cell r="C21" t="str">
            <v>PEARL</v>
          </cell>
          <cell r="D21" t="str">
            <v>H</v>
          </cell>
          <cell r="E21" t="str">
            <v>NCS</v>
          </cell>
          <cell r="F21" t="str">
            <v>81C</v>
          </cell>
          <cell r="G21" t="str">
            <v>353</v>
          </cell>
          <cell r="H21" t="str">
            <v>13</v>
          </cell>
          <cell r="I21" t="str">
            <v>CHRIS OROWITZ</v>
          </cell>
          <cell r="J21" t="str">
            <v>RINEYVILLE</v>
          </cell>
          <cell r="K21" t="str">
            <v>KY</v>
          </cell>
        </row>
        <row r="22">
          <cell r="A22">
            <v>162</v>
          </cell>
          <cell r="B22">
            <v>1501</v>
          </cell>
          <cell r="C22" t="str">
            <v>CPPD</v>
          </cell>
          <cell r="D22" t="str">
            <v>H</v>
          </cell>
          <cell r="E22" t="str">
            <v>NCS</v>
          </cell>
          <cell r="F22" t="str">
            <v>81C</v>
          </cell>
          <cell r="G22" t="str">
            <v>356</v>
          </cell>
          <cell r="H22" t="str">
            <v>13</v>
          </cell>
          <cell r="I22" t="str">
            <v>CHRIS OROWITZ</v>
          </cell>
          <cell r="J22" t="str">
            <v>RINEYVILLE</v>
          </cell>
          <cell r="K22" t="str">
            <v>KY</v>
          </cell>
        </row>
        <row r="23">
          <cell r="A23">
            <v>161</v>
          </cell>
          <cell r="B23">
            <v>1501</v>
          </cell>
          <cell r="C23" t="str">
            <v>PEARL</v>
          </cell>
          <cell r="D23" t="str">
            <v>C</v>
          </cell>
          <cell r="E23" t="str">
            <v>NCS</v>
          </cell>
          <cell r="F23" t="str">
            <v>81C</v>
          </cell>
          <cell r="G23" t="str">
            <v>316</v>
          </cell>
          <cell r="H23" t="str">
            <v>13</v>
          </cell>
          <cell r="I23" t="str">
            <v>CHRIS OROWITZ</v>
          </cell>
          <cell r="J23" t="str">
            <v>RINEYVILLE</v>
          </cell>
          <cell r="K23" t="str">
            <v>KY</v>
          </cell>
        </row>
        <row r="24">
          <cell r="A24">
            <v>153</v>
          </cell>
          <cell r="B24">
            <v>907</v>
          </cell>
          <cell r="C24" t="str">
            <v>Cinnamon AOV</v>
          </cell>
          <cell r="D24" t="str">
            <v>H</v>
          </cell>
          <cell r="E24" t="str">
            <v>NCS</v>
          </cell>
          <cell r="F24" t="str">
            <v>81C</v>
          </cell>
          <cell r="G24" t="str">
            <v>427</v>
          </cell>
          <cell r="H24" t="str">
            <v>14</v>
          </cell>
          <cell r="I24" t="str">
            <v>CHRIS OROWITZ</v>
          </cell>
          <cell r="J24" t="str">
            <v>RINEYVILLE</v>
          </cell>
          <cell r="K24" t="str">
            <v>KY</v>
          </cell>
        </row>
        <row r="25">
          <cell r="A25">
            <v>143</v>
          </cell>
          <cell r="B25">
            <v>807</v>
          </cell>
          <cell r="C25" t="str">
            <v>Normal AOV</v>
          </cell>
          <cell r="D25" t="str">
            <v>H</v>
          </cell>
          <cell r="E25" t="str">
            <v>NCS</v>
          </cell>
          <cell r="F25" t="str">
            <v>18P</v>
          </cell>
          <cell r="G25" t="str">
            <v>202</v>
          </cell>
          <cell r="H25" t="str">
            <v>12</v>
          </cell>
          <cell r="I25" t="str">
            <v>JOSH PERKINS</v>
          </cell>
          <cell r="J25" t="str">
            <v>SHEPHERDSVILLE</v>
          </cell>
          <cell r="K25" t="str">
            <v>KY</v>
          </cell>
        </row>
        <row r="26">
          <cell r="A26">
            <v>142</v>
          </cell>
          <cell r="B26">
            <v>1109</v>
          </cell>
          <cell r="C26" t="str">
            <v>Cinnamon Pearl</v>
          </cell>
          <cell r="D26" t="str">
            <v>C</v>
          </cell>
          <cell r="E26" t="str">
            <v>NCS</v>
          </cell>
          <cell r="F26" t="str">
            <v>81C</v>
          </cell>
          <cell r="G26" t="str">
            <v>230</v>
          </cell>
          <cell r="H26" t="str">
            <v>12</v>
          </cell>
          <cell r="I26" t="str">
            <v>JOSH PERKINS</v>
          </cell>
          <cell r="J26" t="str">
            <v>SHEPHERDSVILLE</v>
          </cell>
          <cell r="K26" t="str">
            <v>KY</v>
          </cell>
        </row>
        <row r="27">
          <cell r="A27">
            <v>141</v>
          </cell>
          <cell r="B27">
            <v>1201</v>
          </cell>
          <cell r="C27" t="str">
            <v>Pied</v>
          </cell>
          <cell r="D27" t="str">
            <v>C</v>
          </cell>
          <cell r="E27" t="str">
            <v>NCS</v>
          </cell>
          <cell r="F27" t="str">
            <v>18P</v>
          </cell>
          <cell r="G27" t="str">
            <v>151</v>
          </cell>
          <cell r="H27" t="str">
            <v>11</v>
          </cell>
          <cell r="I27" t="str">
            <v>JOSH PERKINS</v>
          </cell>
          <cell r="J27" t="str">
            <v>SHEPHERDSVILLE</v>
          </cell>
          <cell r="K27" t="str">
            <v>KY</v>
          </cell>
        </row>
        <row r="28">
          <cell r="A28">
            <v>140</v>
          </cell>
          <cell r="B28">
            <v>1201</v>
          </cell>
          <cell r="C28" t="str">
            <v>Pied</v>
          </cell>
          <cell r="D28" t="str">
            <v>C</v>
          </cell>
          <cell r="E28" t="str">
            <v>NCS</v>
          </cell>
          <cell r="F28" t="str">
            <v>18P</v>
          </cell>
          <cell r="G28" t="str">
            <v>334</v>
          </cell>
          <cell r="H28" t="str">
            <v>13</v>
          </cell>
          <cell r="I28" t="str">
            <v>JOSH PERKINS</v>
          </cell>
          <cell r="J28" t="str">
            <v>SHEPHERDSVILLE</v>
          </cell>
          <cell r="K28" t="str">
            <v>KY</v>
          </cell>
        </row>
        <row r="29">
          <cell r="A29">
            <v>152</v>
          </cell>
          <cell r="B29">
            <v>1111</v>
          </cell>
          <cell r="C29" t="str">
            <v>Cinnamon Pearl</v>
          </cell>
          <cell r="D29" t="str">
            <v>H</v>
          </cell>
          <cell r="E29" t="str">
            <v>NCS</v>
          </cell>
          <cell r="F29" t="str">
            <v>29C</v>
          </cell>
          <cell r="G29" t="str">
            <v>77</v>
          </cell>
          <cell r="H29" t="str">
            <v>13</v>
          </cell>
          <cell r="I29" t="str">
            <v>LESLIE &amp; KARL HUEGERICH</v>
          </cell>
          <cell r="J29" t="str">
            <v>FUQUAY-VARINA</v>
          </cell>
          <cell r="K29" t="str">
            <v>NC</v>
          </cell>
        </row>
        <row r="30">
          <cell r="A30">
            <v>151</v>
          </cell>
          <cell r="B30">
            <v>801</v>
          </cell>
          <cell r="C30" t="str">
            <v>Normal</v>
          </cell>
          <cell r="D30" t="str">
            <v>C</v>
          </cell>
          <cell r="E30" t="str">
            <v>NCS</v>
          </cell>
          <cell r="F30" t="str">
            <v>91J</v>
          </cell>
          <cell r="G30" t="str">
            <v>81</v>
          </cell>
          <cell r="H30" t="str">
            <v>12</v>
          </cell>
          <cell r="I30" t="str">
            <v>LESLIE &amp; KARL HUEGERICH</v>
          </cell>
          <cell r="J30" t="str">
            <v>FUQUAY-VARINA</v>
          </cell>
          <cell r="K30" t="str">
            <v>NC</v>
          </cell>
        </row>
        <row r="31">
          <cell r="A31">
            <v>150</v>
          </cell>
          <cell r="B31">
            <v>801</v>
          </cell>
          <cell r="C31" t="str">
            <v>Normal</v>
          </cell>
          <cell r="D31" t="str">
            <v>C</v>
          </cell>
          <cell r="E31" t="str">
            <v>NCS</v>
          </cell>
          <cell r="F31" t="str">
            <v>70L</v>
          </cell>
          <cell r="G31" t="str">
            <v>434</v>
          </cell>
          <cell r="H31" t="str">
            <v>14</v>
          </cell>
          <cell r="I31" t="str">
            <v>LESLIE &amp; KARL HUEGERICH</v>
          </cell>
          <cell r="J31" t="str">
            <v>FUQUAY-VARINA</v>
          </cell>
          <cell r="K31" t="str">
            <v>NC</v>
          </cell>
        </row>
        <row r="32">
          <cell r="A32">
            <v>149</v>
          </cell>
          <cell r="B32">
            <v>805</v>
          </cell>
          <cell r="C32" t="str">
            <v>Normal AOV</v>
          </cell>
          <cell r="D32" t="str">
            <v>C</v>
          </cell>
          <cell r="E32" t="str">
            <v>NCS</v>
          </cell>
          <cell r="F32" t="str">
            <v>70L</v>
          </cell>
          <cell r="G32" t="str">
            <v>440</v>
          </cell>
          <cell r="H32" t="str">
            <v>14</v>
          </cell>
          <cell r="I32" t="str">
            <v>LESLIE &amp; KARL HUEGERICH</v>
          </cell>
          <cell r="J32" t="str">
            <v>FUQUAY-VARINA</v>
          </cell>
          <cell r="K32" t="str">
            <v>NC</v>
          </cell>
        </row>
        <row r="33">
          <cell r="A33">
            <v>148</v>
          </cell>
          <cell r="B33">
            <v>805</v>
          </cell>
          <cell r="C33" t="str">
            <v>Normal AOV</v>
          </cell>
          <cell r="D33" t="str">
            <v>C</v>
          </cell>
          <cell r="E33" t="str">
            <v>NCS</v>
          </cell>
          <cell r="F33" t="str">
            <v>70L</v>
          </cell>
          <cell r="G33" t="str">
            <v>437</v>
          </cell>
          <cell r="H33" t="str">
            <v>14</v>
          </cell>
          <cell r="I33" t="str">
            <v>LESLIE &amp; KARL HUEGERICH</v>
          </cell>
          <cell r="J33" t="str">
            <v>FUQUAY-VARINA</v>
          </cell>
          <cell r="K33" t="str">
            <v>NC</v>
          </cell>
        </row>
        <row r="34">
          <cell r="A34">
            <v>147</v>
          </cell>
          <cell r="B34">
            <v>901</v>
          </cell>
          <cell r="C34" t="str">
            <v>Cinnamon</v>
          </cell>
          <cell r="D34" t="str">
            <v>C</v>
          </cell>
          <cell r="E34" t="str">
            <v>NCS</v>
          </cell>
          <cell r="F34" t="str">
            <v>63C</v>
          </cell>
          <cell r="G34" t="str">
            <v>401</v>
          </cell>
          <cell r="H34" t="str">
            <v>14</v>
          </cell>
          <cell r="I34" t="str">
            <v>LESLIE &amp; KARL HUEGERICH</v>
          </cell>
          <cell r="J34" t="str">
            <v>FUQUAY-VARINA</v>
          </cell>
          <cell r="K34" t="str">
            <v>NC</v>
          </cell>
        </row>
        <row r="35">
          <cell r="A35">
            <v>146</v>
          </cell>
          <cell r="B35">
            <v>1221</v>
          </cell>
          <cell r="C35" t="str">
            <v>Hvy Pearl Pied</v>
          </cell>
          <cell r="D35" t="str">
            <v>C</v>
          </cell>
          <cell r="E35" t="str">
            <v>NCS</v>
          </cell>
          <cell r="F35" t="str">
            <v>70L</v>
          </cell>
          <cell r="G35" t="str">
            <v>206</v>
          </cell>
          <cell r="H35" t="str">
            <v>12</v>
          </cell>
          <cell r="I35" t="str">
            <v>LESLIE &amp; KARL HUEGERICH</v>
          </cell>
          <cell r="J35" t="str">
            <v>FUQUAY-VARINA</v>
          </cell>
          <cell r="K35" t="str">
            <v>NC</v>
          </cell>
        </row>
        <row r="36">
          <cell r="A36">
            <v>145</v>
          </cell>
          <cell r="B36">
            <v>1357</v>
          </cell>
          <cell r="C36" t="str">
            <v>Hvy WF Prl Pd</v>
          </cell>
          <cell r="D36" t="str">
            <v>C</v>
          </cell>
          <cell r="E36" t="str">
            <v>NCS</v>
          </cell>
          <cell r="F36" t="str">
            <v>16P</v>
          </cell>
          <cell r="G36" t="str">
            <v>32</v>
          </cell>
          <cell r="H36" t="str">
            <v>03</v>
          </cell>
          <cell r="I36" t="str">
            <v>LESLIE &amp; KARL HUEGERICH</v>
          </cell>
          <cell r="J36" t="str">
            <v>FUQUAY-VARINA</v>
          </cell>
          <cell r="K36" t="str">
            <v>NC</v>
          </cell>
        </row>
        <row r="37">
          <cell r="A37">
            <v>144</v>
          </cell>
          <cell r="B37">
            <v>903</v>
          </cell>
          <cell r="C37" t="str">
            <v>Cinnamon</v>
          </cell>
          <cell r="D37" t="str">
            <v>H</v>
          </cell>
          <cell r="E37" t="str">
            <v>NCS</v>
          </cell>
          <cell r="F37" t="str">
            <v>64S</v>
          </cell>
          <cell r="G37" t="str">
            <v>297</v>
          </cell>
          <cell r="H37" t="str">
            <v>09</v>
          </cell>
          <cell r="I37" t="str">
            <v>LESLIE &amp; KARL HUEGERICH</v>
          </cell>
          <cell r="J37" t="str">
            <v>FUQUAY-VARINA</v>
          </cell>
          <cell r="K37" t="str">
            <v>NC</v>
          </cell>
        </row>
        <row r="38">
          <cell r="A38">
            <v>139</v>
          </cell>
          <cell r="B38">
            <v>1211</v>
          </cell>
          <cell r="C38" t="str">
            <v>Cinnamon Pied</v>
          </cell>
          <cell r="D38" t="str">
            <v>H</v>
          </cell>
          <cell r="E38" t="str">
            <v>NCS</v>
          </cell>
          <cell r="F38" t="str">
            <v>70L</v>
          </cell>
          <cell r="G38" t="str">
            <v>313</v>
          </cell>
          <cell r="H38" t="str">
            <v>13</v>
          </cell>
          <cell r="I38" t="str">
            <v>LESLIE &amp; KARL HUEGERICH</v>
          </cell>
          <cell r="J38" t="str">
            <v>FUQUAY-VARINA</v>
          </cell>
          <cell r="K38" t="str">
            <v>NC</v>
          </cell>
        </row>
        <row r="39">
          <cell r="A39">
            <v>138</v>
          </cell>
          <cell r="B39">
            <v>1501</v>
          </cell>
          <cell r="C39" t="str">
            <v>N AOV</v>
          </cell>
          <cell r="D39" t="str">
            <v>H</v>
          </cell>
          <cell r="E39" t="str">
            <v>NCS</v>
          </cell>
          <cell r="F39" t="str">
            <v>70L</v>
          </cell>
          <cell r="G39" t="str">
            <v>206</v>
          </cell>
          <cell r="H39" t="str">
            <v>12</v>
          </cell>
          <cell r="I39" t="str">
            <v>LESLIE &amp; KARL HUEGERICH</v>
          </cell>
          <cell r="J39" t="str">
            <v>FUQUAY-VARINA</v>
          </cell>
          <cell r="K39" t="str">
            <v>NC</v>
          </cell>
        </row>
        <row r="40">
          <cell r="A40">
            <v>118</v>
          </cell>
          <cell r="B40">
            <v>801</v>
          </cell>
          <cell r="C40" t="str">
            <v>Normal</v>
          </cell>
          <cell r="D40" t="str">
            <v>C</v>
          </cell>
          <cell r="E40" t="str">
            <v>NCS</v>
          </cell>
          <cell r="F40" t="str">
            <v>40A</v>
          </cell>
          <cell r="G40" t="str">
            <v>1252</v>
          </cell>
          <cell r="H40" t="str">
            <v>12</v>
          </cell>
          <cell r="I40" t="str">
            <v>JULIA ALLEN</v>
          </cell>
          <cell r="J40" t="str">
            <v>FRUITLAND PARK</v>
          </cell>
          <cell r="K40" t="str">
            <v>FL</v>
          </cell>
        </row>
        <row r="41">
          <cell r="A41">
            <v>119</v>
          </cell>
          <cell r="B41">
            <v>801</v>
          </cell>
          <cell r="C41" t="str">
            <v>Normal</v>
          </cell>
          <cell r="D41" t="str">
            <v>C</v>
          </cell>
          <cell r="E41" t="str">
            <v>NCS</v>
          </cell>
          <cell r="F41" t="str">
            <v>40A</v>
          </cell>
          <cell r="G41" t="str">
            <v>1324</v>
          </cell>
          <cell r="H41" t="str">
            <v>13</v>
          </cell>
          <cell r="I41" t="str">
            <v>JULIA ALLEN</v>
          </cell>
          <cell r="J41" t="str">
            <v>FRUITLAND PARK</v>
          </cell>
          <cell r="K41" t="str">
            <v>FL</v>
          </cell>
        </row>
        <row r="42">
          <cell r="A42">
            <v>120</v>
          </cell>
          <cell r="B42">
            <v>1007</v>
          </cell>
          <cell r="C42" t="str">
            <v>Lutino Pearl</v>
          </cell>
          <cell r="D42" t="str">
            <v>H</v>
          </cell>
          <cell r="E42" t="str">
            <v>NCS</v>
          </cell>
          <cell r="F42" t="str">
            <v>40A</v>
          </cell>
          <cell r="G42" t="str">
            <v>1113</v>
          </cell>
          <cell r="H42" t="str">
            <v>11</v>
          </cell>
          <cell r="I42" t="str">
            <v>JULIA ALLEN</v>
          </cell>
          <cell r="J42" t="str">
            <v>FRUITLAND PARK</v>
          </cell>
          <cell r="K42" t="str">
            <v>FL</v>
          </cell>
        </row>
        <row r="43">
          <cell r="A43">
            <v>121</v>
          </cell>
          <cell r="B43">
            <v>1105</v>
          </cell>
          <cell r="C43" t="str">
            <v>Pearl Split</v>
          </cell>
          <cell r="D43" t="str">
            <v>C</v>
          </cell>
          <cell r="E43" t="str">
            <v>NCS</v>
          </cell>
          <cell r="F43" t="str">
            <v>40A</v>
          </cell>
          <cell r="G43" t="str">
            <v>1306</v>
          </cell>
          <cell r="H43" t="str">
            <v>13</v>
          </cell>
          <cell r="I43" t="str">
            <v>JULIA ALLEN</v>
          </cell>
          <cell r="J43" t="str">
            <v>FRUITLAND PARK</v>
          </cell>
          <cell r="K43" t="str">
            <v>FL</v>
          </cell>
        </row>
        <row r="44">
          <cell r="A44">
            <v>122</v>
          </cell>
          <cell r="B44">
            <v>1107</v>
          </cell>
          <cell r="C44" t="str">
            <v>Pearl Split</v>
          </cell>
          <cell r="D44" t="str">
            <v>H</v>
          </cell>
          <cell r="E44" t="str">
            <v>NCS</v>
          </cell>
          <cell r="F44" t="str">
            <v>40A</v>
          </cell>
          <cell r="G44" t="str">
            <v>1289</v>
          </cell>
          <cell r="H44" t="str">
            <v>12</v>
          </cell>
          <cell r="I44" t="str">
            <v>JULIA ALLEN</v>
          </cell>
          <cell r="J44" t="str">
            <v>FRUITLAND PARK</v>
          </cell>
          <cell r="K44" t="str">
            <v>FL</v>
          </cell>
        </row>
        <row r="45">
          <cell r="A45">
            <v>123</v>
          </cell>
          <cell r="B45">
            <v>1217</v>
          </cell>
          <cell r="C45" t="str">
            <v>Pearl Pied</v>
          </cell>
          <cell r="D45" t="str">
            <v>C</v>
          </cell>
          <cell r="E45" t="str">
            <v>NCS</v>
          </cell>
          <cell r="F45" t="str">
            <v>40A</v>
          </cell>
          <cell r="G45" t="str">
            <v>1207</v>
          </cell>
          <cell r="H45" t="str">
            <v>12</v>
          </cell>
          <cell r="I45" t="str">
            <v>JULIA ALLEN</v>
          </cell>
          <cell r="J45" t="str">
            <v>FRUITLAND PARK</v>
          </cell>
          <cell r="K45" t="str">
            <v>FL</v>
          </cell>
        </row>
        <row r="46">
          <cell r="A46">
            <v>124</v>
          </cell>
          <cell r="B46">
            <v>1401</v>
          </cell>
          <cell r="C46" t="str">
            <v>Dominant Silver</v>
          </cell>
          <cell r="D46" t="str">
            <v>C</v>
          </cell>
          <cell r="E46" t="str">
            <v>NCS</v>
          </cell>
          <cell r="F46" t="str">
            <v>40A</v>
          </cell>
          <cell r="G46" t="str">
            <v>1300</v>
          </cell>
          <cell r="H46" t="str">
            <v>13</v>
          </cell>
          <cell r="I46" t="str">
            <v>JULIA ALLEN</v>
          </cell>
          <cell r="J46" t="str">
            <v>FRUITLAND PARK</v>
          </cell>
          <cell r="K46" t="str">
            <v>FL</v>
          </cell>
        </row>
        <row r="47">
          <cell r="A47">
            <v>125</v>
          </cell>
          <cell r="B47">
            <v>1411</v>
          </cell>
          <cell r="C47" t="str">
            <v>Silver</v>
          </cell>
          <cell r="D47" t="str">
            <v>H</v>
          </cell>
          <cell r="E47" t="str">
            <v>NCS</v>
          </cell>
          <cell r="F47" t="str">
            <v>40A</v>
          </cell>
          <cell r="G47" t="str">
            <v>2030</v>
          </cell>
          <cell r="H47" t="str">
            <v>14</v>
          </cell>
          <cell r="I47" t="str">
            <v>JULIA ALLEN</v>
          </cell>
          <cell r="J47" t="str">
            <v>FRUITLAND PARK</v>
          </cell>
          <cell r="K47" t="str">
            <v>FL</v>
          </cell>
        </row>
        <row r="48">
          <cell r="A48">
            <v>126</v>
          </cell>
          <cell r="B48">
            <v>1347</v>
          </cell>
          <cell r="C48" t="str">
            <v>WF Cinn Pied</v>
          </cell>
          <cell r="D48" t="str">
            <v>H</v>
          </cell>
          <cell r="E48" t="str">
            <v>NCS</v>
          </cell>
          <cell r="F48" t="str">
            <v>86A</v>
          </cell>
          <cell r="G48" t="str">
            <v>1410</v>
          </cell>
          <cell r="H48" t="str">
            <v>14</v>
          </cell>
          <cell r="I48" t="str">
            <v>SUE ANSLEY</v>
          </cell>
          <cell r="J48" t="str">
            <v>SEBASTIAN</v>
          </cell>
          <cell r="K48" t="str">
            <v>FL</v>
          </cell>
        </row>
        <row r="49">
          <cell r="A49">
            <v>131</v>
          </cell>
          <cell r="B49">
            <v>1401</v>
          </cell>
          <cell r="C49" t="str">
            <v>Dominant Silver</v>
          </cell>
          <cell r="D49" t="str">
            <v>C</v>
          </cell>
          <cell r="E49" t="str">
            <v>NCS</v>
          </cell>
          <cell r="F49" t="str">
            <v>86A</v>
          </cell>
          <cell r="G49" t="str">
            <v>1415</v>
          </cell>
          <cell r="H49" t="str">
            <v>14</v>
          </cell>
          <cell r="I49" t="str">
            <v>SUE ANSLEY</v>
          </cell>
          <cell r="J49" t="str">
            <v>SEBASTIAN</v>
          </cell>
          <cell r="K49" t="str">
            <v>FL</v>
          </cell>
        </row>
        <row r="50">
          <cell r="A50">
            <v>130</v>
          </cell>
          <cell r="B50">
            <v>1403</v>
          </cell>
          <cell r="C50" t="str">
            <v>Dominant Silver</v>
          </cell>
          <cell r="D50" t="str">
            <v>H</v>
          </cell>
          <cell r="E50" t="str">
            <v>NCS</v>
          </cell>
          <cell r="F50" t="str">
            <v>86A</v>
          </cell>
          <cell r="G50" t="str">
            <v>1414</v>
          </cell>
          <cell r="H50" t="str">
            <v>14</v>
          </cell>
          <cell r="I50" t="str">
            <v>SUE ANSLEY</v>
          </cell>
          <cell r="J50" t="str">
            <v>SEBASTIAN</v>
          </cell>
          <cell r="K50" t="str">
            <v>FL</v>
          </cell>
        </row>
        <row r="51">
          <cell r="A51">
            <v>135</v>
          </cell>
          <cell r="B51">
            <v>801</v>
          </cell>
          <cell r="C51" t="str">
            <v>Normal</v>
          </cell>
          <cell r="D51" t="str">
            <v>C</v>
          </cell>
          <cell r="E51" t="str">
            <v>NCS</v>
          </cell>
          <cell r="F51" t="str">
            <v>16R</v>
          </cell>
          <cell r="G51" t="str">
            <v>51</v>
          </cell>
          <cell r="H51" t="str">
            <v>08</v>
          </cell>
          <cell r="I51" t="str">
            <v>SUE ANSLEY</v>
          </cell>
          <cell r="J51" t="str">
            <v>SEBASTIAN</v>
          </cell>
          <cell r="K51" t="str">
            <v>FL</v>
          </cell>
        </row>
        <row r="52">
          <cell r="A52">
            <v>137</v>
          </cell>
          <cell r="B52">
            <v>805</v>
          </cell>
          <cell r="C52" t="str">
            <v>Normal AOV</v>
          </cell>
          <cell r="D52" t="str">
            <v>C</v>
          </cell>
          <cell r="E52" t="str">
            <v>ACS</v>
          </cell>
          <cell r="F52" t="str">
            <v>86A</v>
          </cell>
          <cell r="G52" t="str">
            <v>1213</v>
          </cell>
          <cell r="H52" t="str">
            <v>13</v>
          </cell>
          <cell r="I52" t="str">
            <v>SUE ANSLEY</v>
          </cell>
          <cell r="J52" t="str">
            <v>SEBASTIAN</v>
          </cell>
          <cell r="K52" t="str">
            <v>FL</v>
          </cell>
        </row>
        <row r="53">
          <cell r="A53">
            <v>136</v>
          </cell>
          <cell r="B53">
            <v>807</v>
          </cell>
          <cell r="C53" t="str">
            <v>Normal AOV</v>
          </cell>
          <cell r="D53" t="str">
            <v>H</v>
          </cell>
          <cell r="E53" t="str">
            <v>ACS</v>
          </cell>
          <cell r="F53" t="str">
            <v>86A</v>
          </cell>
          <cell r="G53" t="str">
            <v>1202</v>
          </cell>
          <cell r="H53" t="str">
            <v>12</v>
          </cell>
          <cell r="I53" t="str">
            <v>SUE ANSLEY</v>
          </cell>
          <cell r="J53" t="str">
            <v>SEBASTIAN</v>
          </cell>
          <cell r="K53" t="str">
            <v>FL</v>
          </cell>
        </row>
        <row r="54">
          <cell r="A54">
            <v>132</v>
          </cell>
          <cell r="B54">
            <v>905</v>
          </cell>
          <cell r="C54" t="str">
            <v>Cinnamon AOV</v>
          </cell>
          <cell r="D54" t="str">
            <v>C</v>
          </cell>
          <cell r="E54" t="str">
            <v>ACS</v>
          </cell>
          <cell r="F54" t="str">
            <v>86A</v>
          </cell>
          <cell r="G54" t="str">
            <v>1215</v>
          </cell>
          <cell r="H54" t="str">
            <v>12</v>
          </cell>
          <cell r="I54" t="str">
            <v>SUE ANSLEY</v>
          </cell>
          <cell r="J54" t="str">
            <v>SEBASTIAN</v>
          </cell>
          <cell r="K54" t="str">
            <v>FL</v>
          </cell>
        </row>
        <row r="55">
          <cell r="A55">
            <v>134</v>
          </cell>
          <cell r="B55">
            <v>1101</v>
          </cell>
          <cell r="C55" t="str">
            <v>Pearl</v>
          </cell>
          <cell r="D55" t="str">
            <v>C</v>
          </cell>
          <cell r="E55" t="str">
            <v>ACS</v>
          </cell>
          <cell r="F55" t="str">
            <v>86A</v>
          </cell>
          <cell r="G55" t="str">
            <v>1212</v>
          </cell>
          <cell r="H55" t="str">
            <v>12</v>
          </cell>
          <cell r="I55" t="str">
            <v>SUE ANSLEY</v>
          </cell>
          <cell r="J55" t="str">
            <v>SEBASTIAN</v>
          </cell>
          <cell r="K55" t="str">
            <v>FL</v>
          </cell>
        </row>
        <row r="56">
          <cell r="A56">
            <v>127</v>
          </cell>
          <cell r="B56">
            <v>1201</v>
          </cell>
          <cell r="C56" t="str">
            <v>Pied</v>
          </cell>
          <cell r="D56" t="str">
            <v>C</v>
          </cell>
          <cell r="E56" t="str">
            <v>ACS</v>
          </cell>
          <cell r="F56" t="str">
            <v>86A</v>
          </cell>
          <cell r="G56" t="str">
            <v>108</v>
          </cell>
          <cell r="H56" t="str">
            <v>11</v>
          </cell>
          <cell r="I56" t="str">
            <v>SUE ANSLEY</v>
          </cell>
          <cell r="J56" t="str">
            <v>SEBASTIAN</v>
          </cell>
          <cell r="K56" t="str">
            <v>FL</v>
          </cell>
        </row>
        <row r="57">
          <cell r="A57">
            <v>129</v>
          </cell>
          <cell r="B57">
            <v>1217</v>
          </cell>
          <cell r="C57" t="str">
            <v>Pearl Pied</v>
          </cell>
          <cell r="D57" t="str">
            <v>C</v>
          </cell>
          <cell r="E57" t="str">
            <v>ACS</v>
          </cell>
          <cell r="F57" t="str">
            <v>86A</v>
          </cell>
          <cell r="G57" t="str">
            <v>1303</v>
          </cell>
          <cell r="H57" t="str">
            <v>13</v>
          </cell>
          <cell r="I57" t="str">
            <v>SUE ANSLEY</v>
          </cell>
          <cell r="J57" t="str">
            <v>SEBASTIAN</v>
          </cell>
          <cell r="K57" t="str">
            <v>FL</v>
          </cell>
        </row>
        <row r="58">
          <cell r="A58">
            <v>117</v>
          </cell>
          <cell r="B58">
            <v>1225</v>
          </cell>
          <cell r="C58" t="str">
            <v>Cinn Pearl Pied</v>
          </cell>
          <cell r="D58" t="str">
            <v>C</v>
          </cell>
          <cell r="E58" t="str">
            <v>NCS</v>
          </cell>
          <cell r="F58" t="str">
            <v>86A</v>
          </cell>
          <cell r="G58" t="str">
            <v>1405</v>
          </cell>
          <cell r="H58" t="str">
            <v>14</v>
          </cell>
          <cell r="I58" t="str">
            <v>SUE ANSLEY</v>
          </cell>
          <cell r="J58" t="str">
            <v>SEBASTIAN</v>
          </cell>
          <cell r="K58" t="str">
            <v>FL</v>
          </cell>
        </row>
        <row r="59">
          <cell r="A59">
            <v>116</v>
          </cell>
          <cell r="B59">
            <v>1355</v>
          </cell>
          <cell r="C59" t="str">
            <v>WF Pearl Pied</v>
          </cell>
          <cell r="D59" t="str">
            <v>H</v>
          </cell>
          <cell r="E59" t="str">
            <v>NCS</v>
          </cell>
          <cell r="F59" t="str">
            <v>86A</v>
          </cell>
          <cell r="G59" t="str">
            <v>1404</v>
          </cell>
          <cell r="H59" t="str">
            <v>14</v>
          </cell>
          <cell r="I59" t="str">
            <v>SUE ANSLEY</v>
          </cell>
          <cell r="J59" t="str">
            <v>SEBASTIAN</v>
          </cell>
          <cell r="K59" t="str">
            <v>FL</v>
          </cell>
        </row>
        <row r="60">
          <cell r="A60">
            <v>128</v>
          </cell>
          <cell r="B60">
            <v>1401</v>
          </cell>
          <cell r="C60" t="str">
            <v>Dominant Silver</v>
          </cell>
          <cell r="D60" t="str">
            <v>C</v>
          </cell>
          <cell r="E60" t="str">
            <v>NCS</v>
          </cell>
          <cell r="F60" t="str">
            <v>86A</v>
          </cell>
          <cell r="G60" t="str">
            <v>1413</v>
          </cell>
          <cell r="H60" t="str">
            <v>14</v>
          </cell>
          <cell r="I60" t="str">
            <v>SUE ANSLEY</v>
          </cell>
          <cell r="J60" t="str">
            <v>SEBASTIAN</v>
          </cell>
          <cell r="K60" t="str">
            <v>FL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0</v>
          </cell>
          <cell r="D231">
            <v>0</v>
          </cell>
        </row>
        <row r="232">
          <cell r="C232">
            <v>0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0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0</v>
          </cell>
          <cell r="D237">
            <v>0</v>
          </cell>
        </row>
        <row r="238">
          <cell r="C238">
            <v>0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0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0</v>
          </cell>
          <cell r="D25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1"/>
  <sheetViews>
    <sheetView tabSelected="1" topLeftCell="B1" workbookViewId="0">
      <pane ySplit="3" topLeftCell="A4" activePane="bottomLeft" state="frozen"/>
      <selection pane="bottomLeft" activeCell="H7" sqref="H7"/>
    </sheetView>
  </sheetViews>
  <sheetFormatPr baseColWidth="10" defaultColWidth="8.83203125" defaultRowHeight="12" x14ac:dyDescent="0"/>
  <cols>
    <col min="1" max="1" width="9.83203125" style="100" customWidth="1"/>
    <col min="2" max="2" width="26.1640625" style="101" customWidth="1"/>
    <col min="3" max="3" width="32.83203125" style="101" customWidth="1"/>
    <col min="4" max="4" width="19.6640625" style="101" customWidth="1"/>
    <col min="5" max="5" width="5.1640625" style="101" bestFit="1" customWidth="1"/>
    <col min="6" max="6" width="12.5" style="101" customWidth="1"/>
    <col min="7" max="7" width="9.5" style="102" customWidth="1"/>
    <col min="8" max="8" width="33" style="87" customWidth="1"/>
    <col min="9" max="16384" width="8.83203125" style="87"/>
  </cols>
  <sheetData>
    <row r="1" spans="1:8" ht="22">
      <c r="A1" s="104" t="s">
        <v>216</v>
      </c>
      <c r="B1" s="111"/>
      <c r="C1" s="111"/>
      <c r="D1" s="111"/>
      <c r="E1" s="111"/>
      <c r="F1" s="111"/>
      <c r="G1" s="112" t="s">
        <v>124</v>
      </c>
      <c r="H1" s="108"/>
    </row>
    <row r="2" spans="1:8" ht="15" customHeight="1" thickBot="1">
      <c r="A2" s="113">
        <f>COUNT(A4:A59)</f>
        <v>0</v>
      </c>
      <c r="B2" s="114" t="s">
        <v>121</v>
      </c>
      <c r="C2" s="114" t="s">
        <v>122</v>
      </c>
      <c r="D2" s="114" t="s">
        <v>66</v>
      </c>
      <c r="E2" s="114" t="s">
        <v>67</v>
      </c>
      <c r="F2" s="114" t="s">
        <v>123</v>
      </c>
      <c r="G2" s="115">
        <f>SUM(G4:G59)</f>
        <v>0</v>
      </c>
      <c r="H2" s="108"/>
    </row>
    <row r="3" spans="1:8" ht="38.5" customHeight="1" thickBot="1">
      <c r="A3" s="228" t="s">
        <v>243</v>
      </c>
      <c r="B3" s="228"/>
      <c r="C3" s="228"/>
      <c r="D3" s="228"/>
      <c r="E3" s="228"/>
      <c r="F3" s="228"/>
      <c r="G3" s="116"/>
      <c r="H3" s="104" t="s">
        <v>135</v>
      </c>
    </row>
    <row r="4" spans="1:8" ht="24.25" customHeight="1" thickBot="1">
      <c r="A4" s="88"/>
      <c r="B4" s="89"/>
      <c r="C4" s="89"/>
      <c r="D4" s="89"/>
      <c r="E4" s="89"/>
      <c r="F4" s="133"/>
      <c r="G4" s="90"/>
      <c r="H4" s="91"/>
    </row>
    <row r="5" spans="1:8" ht="24.25" customHeight="1">
      <c r="A5" s="92"/>
      <c r="B5" s="93"/>
      <c r="C5" s="93"/>
      <c r="D5" s="93"/>
      <c r="E5" s="93"/>
      <c r="F5" s="134"/>
      <c r="G5" s="94"/>
      <c r="H5" s="103" t="s">
        <v>210</v>
      </c>
    </row>
    <row r="6" spans="1:8" ht="24.25" customHeight="1" thickBot="1">
      <c r="A6" s="92"/>
      <c r="B6" s="93"/>
      <c r="C6" s="93"/>
      <c r="D6" s="93"/>
      <c r="E6" s="93"/>
      <c r="F6" s="134"/>
      <c r="G6" s="94"/>
      <c r="H6" s="104" t="s">
        <v>168</v>
      </c>
    </row>
    <row r="7" spans="1:8" ht="24.25" customHeight="1" thickBot="1">
      <c r="A7" s="92"/>
      <c r="B7" s="93"/>
      <c r="C7" s="93"/>
      <c r="D7" s="93"/>
      <c r="E7" s="93"/>
      <c r="F7" s="134"/>
      <c r="G7" s="94"/>
      <c r="H7" s="96"/>
    </row>
    <row r="8" spans="1:8" ht="24.25" customHeight="1">
      <c r="A8" s="92"/>
      <c r="B8" s="93"/>
      <c r="C8" s="93"/>
      <c r="D8" s="93"/>
      <c r="E8" s="93"/>
      <c r="F8" s="134"/>
      <c r="G8" s="94"/>
      <c r="H8" s="105" t="s">
        <v>208</v>
      </c>
    </row>
    <row r="9" spans="1:8" ht="24.25" customHeight="1" thickBot="1">
      <c r="A9" s="92"/>
      <c r="B9" s="93"/>
      <c r="C9" s="93"/>
      <c r="D9" s="93"/>
      <c r="E9" s="93"/>
      <c r="F9" s="134"/>
      <c r="G9" s="94"/>
      <c r="H9" s="104" t="s">
        <v>85</v>
      </c>
    </row>
    <row r="10" spans="1:8" ht="24.25" customHeight="1" thickBot="1">
      <c r="A10" s="92"/>
      <c r="B10" s="93"/>
      <c r="C10" s="93"/>
      <c r="D10" s="93"/>
      <c r="E10" s="93"/>
      <c r="F10" s="134"/>
      <c r="G10" s="94"/>
      <c r="H10" s="97"/>
    </row>
    <row r="11" spans="1:8" ht="24.25" customHeight="1">
      <c r="A11" s="92"/>
      <c r="B11" s="93"/>
      <c r="C11" s="93"/>
      <c r="D11" s="93"/>
      <c r="E11" s="93"/>
      <c r="F11" s="134"/>
      <c r="G11" s="94"/>
      <c r="H11" s="103" t="s">
        <v>209</v>
      </c>
    </row>
    <row r="12" spans="1:8" ht="24.25" customHeight="1" thickBot="1">
      <c r="A12" s="92"/>
      <c r="B12" s="93"/>
      <c r="C12" s="93"/>
      <c r="D12" s="93"/>
      <c r="E12" s="93"/>
      <c r="F12" s="134"/>
      <c r="G12" s="94"/>
      <c r="H12" s="106" t="s">
        <v>180</v>
      </c>
    </row>
    <row r="13" spans="1:8" ht="24.25" customHeight="1" thickBot="1">
      <c r="A13" s="92"/>
      <c r="B13" s="93"/>
      <c r="C13" s="93"/>
      <c r="D13" s="93"/>
      <c r="E13" s="93"/>
      <c r="F13" s="134"/>
      <c r="G13" s="94"/>
      <c r="H13" s="178"/>
    </row>
    <row r="14" spans="1:8" ht="24.25" customHeight="1">
      <c r="A14" s="92"/>
      <c r="B14" s="93"/>
      <c r="C14" s="93"/>
      <c r="D14" s="93"/>
      <c r="E14" s="93"/>
      <c r="F14" s="134"/>
      <c r="G14" s="94"/>
      <c r="H14" s="103" t="s">
        <v>211</v>
      </c>
    </row>
    <row r="15" spans="1:8" ht="24.25" customHeight="1" thickBot="1">
      <c r="A15" s="92"/>
      <c r="B15" s="93"/>
      <c r="C15" s="93"/>
      <c r="D15" s="93"/>
      <c r="E15" s="93"/>
      <c r="F15" s="134"/>
      <c r="G15" s="94"/>
      <c r="H15" s="106" t="s">
        <v>181</v>
      </c>
    </row>
    <row r="16" spans="1:8" ht="24.25" customHeight="1" thickBot="1">
      <c r="A16" s="92"/>
      <c r="B16" s="93"/>
      <c r="C16" s="93"/>
      <c r="D16" s="93"/>
      <c r="E16" s="93"/>
      <c r="F16" s="134"/>
      <c r="G16" s="94"/>
      <c r="H16" s="178"/>
    </row>
    <row r="17" spans="1:8" ht="24.25" customHeight="1">
      <c r="A17" s="92"/>
      <c r="B17" s="93"/>
      <c r="C17" s="93"/>
      <c r="D17" s="93"/>
      <c r="E17" s="93"/>
      <c r="F17" s="134"/>
      <c r="G17" s="94"/>
      <c r="H17" s="103" t="s">
        <v>215</v>
      </c>
    </row>
    <row r="18" spans="1:8" ht="24.25" customHeight="1">
      <c r="A18" s="92"/>
      <c r="B18" s="93"/>
      <c r="C18" s="93"/>
      <c r="D18" s="93"/>
      <c r="E18" s="93"/>
      <c r="F18" s="134"/>
      <c r="G18" s="94"/>
      <c r="H18" s="95"/>
    </row>
    <row r="19" spans="1:8" ht="24" customHeight="1" thickBot="1">
      <c r="A19" s="92"/>
      <c r="B19" s="93"/>
      <c r="C19" s="93"/>
      <c r="D19" s="93"/>
      <c r="E19" s="93"/>
      <c r="F19" s="134"/>
      <c r="G19" s="94"/>
      <c r="H19" s="106" t="s">
        <v>84</v>
      </c>
    </row>
    <row r="20" spans="1:8" ht="24.25" customHeight="1" thickBot="1">
      <c r="A20" s="92"/>
      <c r="B20" s="93"/>
      <c r="C20" s="93"/>
      <c r="D20" s="93"/>
      <c r="E20" s="93"/>
      <c r="F20" s="134"/>
      <c r="G20" s="94"/>
      <c r="H20" s="98"/>
    </row>
    <row r="21" spans="1:8" ht="24.25" customHeight="1">
      <c r="A21" s="92"/>
      <c r="B21" s="93"/>
      <c r="C21" s="93"/>
      <c r="D21" s="93"/>
      <c r="E21" s="93"/>
      <c r="F21" s="134"/>
      <c r="G21" s="94"/>
      <c r="H21" s="103" t="s">
        <v>213</v>
      </c>
    </row>
    <row r="22" spans="1:8" ht="24.25" customHeight="1" thickBot="1">
      <c r="A22" s="92"/>
      <c r="B22" s="93"/>
      <c r="C22" s="93"/>
      <c r="D22" s="93"/>
      <c r="E22" s="93"/>
      <c r="F22" s="134"/>
      <c r="G22" s="94"/>
      <c r="H22" s="106" t="s">
        <v>182</v>
      </c>
    </row>
    <row r="23" spans="1:8" ht="24.25" customHeight="1" thickBot="1">
      <c r="A23" s="92"/>
      <c r="B23" s="93"/>
      <c r="C23" s="93"/>
      <c r="D23" s="93"/>
      <c r="E23" s="93"/>
      <c r="F23" s="134"/>
      <c r="G23" s="94"/>
      <c r="H23" s="98"/>
    </row>
    <row r="24" spans="1:8" ht="52" customHeight="1" thickBot="1">
      <c r="A24" s="227" t="s">
        <v>244</v>
      </c>
      <c r="B24" s="227"/>
      <c r="C24" s="227"/>
      <c r="D24" s="227"/>
      <c r="E24" s="227"/>
      <c r="F24" s="227"/>
      <c r="G24" s="99"/>
      <c r="H24" s="103" t="s">
        <v>212</v>
      </c>
    </row>
    <row r="25" spans="1:8" ht="24.25" customHeight="1" thickBot="1">
      <c r="A25" s="88"/>
      <c r="B25" s="89"/>
      <c r="C25" s="89"/>
      <c r="D25" s="89"/>
      <c r="E25" s="89"/>
      <c r="F25" s="133"/>
      <c r="G25" s="90"/>
      <c r="H25" s="106" t="s">
        <v>183</v>
      </c>
    </row>
    <row r="26" spans="1:8" ht="24.25" customHeight="1" thickBot="1">
      <c r="A26" s="92"/>
      <c r="B26" s="89"/>
      <c r="C26" s="93"/>
      <c r="D26" s="93"/>
      <c r="E26" s="93"/>
      <c r="F26" s="134"/>
      <c r="G26" s="94"/>
      <c r="H26" s="98"/>
    </row>
    <row r="27" spans="1:8" ht="24.25" customHeight="1">
      <c r="A27" s="92"/>
      <c r="B27" s="93"/>
      <c r="C27" s="93"/>
      <c r="D27" s="93"/>
      <c r="E27" s="93"/>
      <c r="F27" s="134"/>
      <c r="G27" s="94"/>
      <c r="H27" s="103" t="s">
        <v>214</v>
      </c>
    </row>
    <row r="28" spans="1:8" ht="24.25" customHeight="1">
      <c r="A28" s="92"/>
      <c r="B28" s="93"/>
      <c r="C28" s="93"/>
      <c r="D28" s="93"/>
      <c r="E28" s="93"/>
      <c r="F28" s="134"/>
      <c r="G28" s="94"/>
    </row>
    <row r="29" spans="1:8" ht="24.25" customHeight="1">
      <c r="A29" s="92"/>
      <c r="B29" s="93"/>
      <c r="C29" s="93"/>
      <c r="D29" s="93"/>
      <c r="E29" s="93"/>
      <c r="F29" s="134"/>
      <c r="G29" s="94"/>
    </row>
    <row r="30" spans="1:8" ht="24.25" customHeight="1">
      <c r="A30" s="92"/>
      <c r="B30" s="93"/>
      <c r="C30" s="93"/>
      <c r="D30" s="93"/>
      <c r="E30" s="93"/>
      <c r="F30" s="134"/>
      <c r="G30" s="94"/>
    </row>
    <row r="31" spans="1:8" ht="24.25" customHeight="1">
      <c r="A31" s="92"/>
      <c r="B31" s="93"/>
      <c r="C31" s="93"/>
      <c r="D31" s="93"/>
      <c r="E31" s="93"/>
      <c r="F31" s="134"/>
      <c r="G31" s="94"/>
    </row>
    <row r="32" spans="1:8" ht="24.25" customHeight="1">
      <c r="A32" s="92"/>
      <c r="B32" s="93"/>
      <c r="C32" s="93"/>
      <c r="D32" s="93"/>
      <c r="E32" s="93"/>
      <c r="F32" s="134"/>
      <c r="G32" s="94"/>
    </row>
    <row r="33" spans="1:7" ht="24.25" customHeight="1">
      <c r="A33" s="92"/>
      <c r="B33" s="93"/>
      <c r="C33" s="93"/>
      <c r="D33" s="93"/>
      <c r="E33" s="93"/>
      <c r="F33" s="134"/>
      <c r="G33" s="94"/>
    </row>
    <row r="34" spans="1:7" ht="24.25" customHeight="1">
      <c r="A34" s="92"/>
      <c r="B34" s="93"/>
      <c r="C34" s="93"/>
      <c r="D34" s="93"/>
      <c r="E34" s="93"/>
      <c r="F34" s="134"/>
      <c r="G34" s="94"/>
    </row>
    <row r="35" spans="1:7" ht="24.25" customHeight="1">
      <c r="A35" s="92"/>
      <c r="B35" s="93"/>
      <c r="C35" s="93"/>
      <c r="D35" s="93"/>
      <c r="E35" s="93"/>
      <c r="F35" s="134"/>
      <c r="G35" s="94"/>
    </row>
    <row r="36" spans="1:7" ht="24.25" customHeight="1">
      <c r="A36" s="92"/>
      <c r="B36" s="93"/>
      <c r="C36" s="93"/>
      <c r="D36" s="93"/>
      <c r="E36" s="93"/>
      <c r="F36" s="134"/>
      <c r="G36" s="94"/>
    </row>
    <row r="37" spans="1:7" ht="24.25" customHeight="1">
      <c r="A37" s="92"/>
      <c r="B37" s="93"/>
      <c r="C37" s="93"/>
      <c r="D37" s="93"/>
      <c r="E37" s="93"/>
      <c r="F37" s="134"/>
      <c r="G37" s="94"/>
    </row>
    <row r="38" spans="1:7" ht="24.25" customHeight="1">
      <c r="A38" s="92"/>
      <c r="B38" s="93"/>
      <c r="C38" s="93"/>
      <c r="D38" s="93"/>
      <c r="E38" s="93"/>
      <c r="F38" s="134"/>
      <c r="G38" s="94"/>
    </row>
    <row r="39" spans="1:7" ht="24.25" customHeight="1">
      <c r="A39" s="92"/>
      <c r="B39" s="93"/>
      <c r="C39" s="93"/>
      <c r="D39" s="93"/>
      <c r="E39" s="93"/>
      <c r="F39" s="134"/>
      <c r="G39" s="94"/>
    </row>
    <row r="40" spans="1:7" ht="24.25" customHeight="1">
      <c r="A40" s="92"/>
      <c r="B40" s="93"/>
      <c r="C40" s="93"/>
      <c r="D40" s="93"/>
      <c r="E40" s="93"/>
      <c r="F40" s="134"/>
      <c r="G40" s="94"/>
    </row>
    <row r="41" spans="1:7" ht="24.25" customHeight="1">
      <c r="A41" s="92"/>
      <c r="B41" s="93"/>
      <c r="C41" s="93"/>
      <c r="D41" s="93"/>
      <c r="E41" s="93"/>
      <c r="F41" s="134"/>
      <c r="G41" s="94"/>
    </row>
    <row r="42" spans="1:7" ht="24.25" customHeight="1">
      <c r="A42" s="92"/>
      <c r="B42" s="93"/>
      <c r="C42" s="93"/>
      <c r="D42" s="93"/>
      <c r="E42" s="93"/>
      <c r="F42" s="134"/>
      <c r="G42" s="94"/>
    </row>
    <row r="43" spans="1:7" ht="24.25" customHeight="1">
      <c r="A43" s="92"/>
      <c r="B43" s="93"/>
      <c r="C43" s="93"/>
      <c r="D43" s="93"/>
      <c r="E43" s="93"/>
      <c r="F43" s="134"/>
      <c r="G43" s="94"/>
    </row>
    <row r="44" spans="1:7" ht="24.25" customHeight="1">
      <c r="A44" s="92"/>
      <c r="B44" s="93"/>
      <c r="C44" s="93"/>
      <c r="D44" s="93"/>
      <c r="E44" s="93"/>
      <c r="F44" s="134"/>
      <c r="G44" s="94"/>
    </row>
    <row r="45" spans="1:7" ht="24.25" customHeight="1">
      <c r="A45" s="92"/>
      <c r="B45" s="93"/>
      <c r="C45" s="93"/>
      <c r="D45" s="93"/>
      <c r="E45" s="93"/>
      <c r="F45" s="134"/>
      <c r="G45" s="94"/>
    </row>
    <row r="46" spans="1:7" ht="24.25" customHeight="1">
      <c r="A46" s="92"/>
      <c r="B46" s="93"/>
      <c r="C46" s="93"/>
      <c r="D46" s="93"/>
      <c r="E46" s="93"/>
      <c r="F46" s="134"/>
      <c r="G46" s="94"/>
    </row>
    <row r="47" spans="1:7" ht="24.25" customHeight="1">
      <c r="A47" s="92"/>
      <c r="B47" s="93"/>
      <c r="C47" s="93"/>
      <c r="D47" s="93"/>
      <c r="E47" s="93"/>
      <c r="F47" s="134"/>
      <c r="G47" s="94"/>
    </row>
    <row r="48" spans="1:7" ht="24" customHeight="1">
      <c r="A48" s="92"/>
      <c r="B48" s="93"/>
      <c r="C48" s="93"/>
      <c r="D48" s="93"/>
      <c r="E48" s="93"/>
      <c r="F48" s="134"/>
      <c r="G48" s="94"/>
    </row>
    <row r="49" spans="1:7" ht="24" customHeight="1">
      <c r="A49" s="92"/>
      <c r="B49" s="93"/>
      <c r="C49" s="93"/>
      <c r="D49" s="93"/>
      <c r="E49" s="93"/>
      <c r="F49" s="134"/>
      <c r="G49" s="94"/>
    </row>
    <row r="50" spans="1:7" ht="24" customHeight="1">
      <c r="A50" s="92"/>
      <c r="B50" s="93"/>
      <c r="C50" s="93"/>
      <c r="D50" s="93"/>
      <c r="E50" s="93"/>
      <c r="F50" s="134"/>
      <c r="G50" s="94"/>
    </row>
    <row r="51" spans="1:7" ht="24" customHeight="1">
      <c r="A51" s="92"/>
      <c r="B51" s="93"/>
      <c r="C51" s="93"/>
      <c r="D51" s="93"/>
      <c r="E51" s="93"/>
      <c r="F51" s="134"/>
      <c r="G51" s="94"/>
    </row>
    <row r="52" spans="1:7" ht="24" customHeight="1">
      <c r="A52" s="92"/>
      <c r="B52" s="93"/>
      <c r="C52" s="93"/>
      <c r="D52" s="93"/>
      <c r="E52" s="93"/>
      <c r="F52" s="134"/>
      <c r="G52" s="94"/>
    </row>
    <row r="53" spans="1:7" ht="24" customHeight="1">
      <c r="A53" s="92"/>
      <c r="B53" s="93"/>
      <c r="C53" s="93"/>
      <c r="D53" s="93"/>
      <c r="E53" s="93"/>
      <c r="F53" s="134"/>
      <c r="G53" s="94"/>
    </row>
    <row r="54" spans="1:7" ht="24" customHeight="1">
      <c r="A54" s="92"/>
      <c r="B54" s="93"/>
      <c r="C54" s="93"/>
      <c r="D54" s="93"/>
      <c r="E54" s="93"/>
      <c r="F54" s="134"/>
      <c r="G54" s="94"/>
    </row>
    <row r="55" spans="1:7" ht="24" customHeight="1">
      <c r="A55" s="92"/>
      <c r="B55" s="93"/>
      <c r="C55" s="93"/>
      <c r="D55" s="93"/>
      <c r="E55" s="93"/>
      <c r="F55" s="134"/>
      <c r="G55" s="94"/>
    </row>
    <row r="56" spans="1:7" ht="24" customHeight="1">
      <c r="A56" s="92"/>
      <c r="B56" s="93"/>
      <c r="C56" s="93"/>
      <c r="D56" s="93"/>
      <c r="E56" s="93"/>
      <c r="F56" s="134"/>
      <c r="G56" s="94"/>
    </row>
    <row r="57" spans="1:7" ht="24" customHeight="1">
      <c r="A57" s="92"/>
      <c r="B57" s="93"/>
      <c r="C57" s="93"/>
      <c r="D57" s="93"/>
      <c r="E57" s="93"/>
      <c r="F57" s="134"/>
      <c r="G57" s="94"/>
    </row>
    <row r="176" spans="2:2">
      <c r="B176" s="204" t="s">
        <v>307</v>
      </c>
    </row>
    <row r="177" spans="1:2">
      <c r="A177" s="107" t="s">
        <v>169</v>
      </c>
      <c r="B177" s="201"/>
    </row>
    <row r="178" spans="1:2">
      <c r="A178" s="107" t="s">
        <v>332</v>
      </c>
      <c r="B178" s="202" t="s">
        <v>308</v>
      </c>
    </row>
    <row r="179" spans="1:2">
      <c r="A179" s="107" t="s">
        <v>170</v>
      </c>
      <c r="B179" s="201" t="s">
        <v>172</v>
      </c>
    </row>
    <row r="180" spans="1:2">
      <c r="A180" s="107" t="s">
        <v>171</v>
      </c>
      <c r="B180" s="201" t="s">
        <v>173</v>
      </c>
    </row>
    <row r="181" spans="1:2">
      <c r="A181" s="109"/>
      <c r="B181" s="201" t="s">
        <v>174</v>
      </c>
    </row>
    <row r="182" spans="1:2">
      <c r="A182" s="109"/>
      <c r="B182" s="203" t="s">
        <v>206</v>
      </c>
    </row>
    <row r="183" spans="1:2">
      <c r="A183" s="109"/>
      <c r="B183" s="203" t="s">
        <v>207</v>
      </c>
    </row>
    <row r="184" spans="1:2">
      <c r="A184" s="109"/>
      <c r="B184" s="201" t="s">
        <v>175</v>
      </c>
    </row>
    <row r="185" spans="1:2">
      <c r="A185" s="109"/>
      <c r="B185" s="201" t="s">
        <v>241</v>
      </c>
    </row>
    <row r="186" spans="1:2">
      <c r="A186" s="109"/>
      <c r="B186" s="201" t="s">
        <v>176</v>
      </c>
    </row>
    <row r="187" spans="1:2">
      <c r="A187" s="109"/>
      <c r="B187" s="201" t="s">
        <v>177</v>
      </c>
    </row>
    <row r="188" spans="1:2">
      <c r="A188" s="109"/>
      <c r="B188" s="201" t="s">
        <v>178</v>
      </c>
    </row>
    <row r="189" spans="1:2">
      <c r="A189" s="109"/>
      <c r="B189" s="201" t="s">
        <v>309</v>
      </c>
    </row>
    <row r="190" spans="1:2">
      <c r="A190" s="109"/>
      <c r="B190" s="201" t="s">
        <v>236</v>
      </c>
    </row>
    <row r="191" spans="1:2">
      <c r="A191" s="109"/>
      <c r="B191" s="201" t="s">
        <v>242</v>
      </c>
    </row>
    <row r="192" spans="1:2">
      <c r="A192" s="109"/>
      <c r="B192" s="201" t="s">
        <v>179</v>
      </c>
    </row>
    <row r="193" spans="1:2">
      <c r="A193" s="109"/>
      <c r="B193" s="201"/>
    </row>
    <row r="194" spans="1:2">
      <c r="A194" s="109"/>
      <c r="B194" s="201"/>
    </row>
    <row r="195" spans="1:2">
      <c r="A195" s="109"/>
      <c r="B195" s="201"/>
    </row>
    <row r="196" spans="1:2">
      <c r="A196" s="109"/>
      <c r="B196" s="201"/>
    </row>
    <row r="197" spans="1:2">
      <c r="A197" s="109"/>
      <c r="B197" s="201"/>
    </row>
    <row r="198" spans="1:2">
      <c r="A198" s="109"/>
      <c r="B198" s="201"/>
    </row>
    <row r="199" spans="1:2">
      <c r="A199" s="109"/>
      <c r="B199" s="108"/>
    </row>
    <row r="200" spans="1:2">
      <c r="A200" s="109"/>
      <c r="B200" s="110"/>
    </row>
    <row r="201" spans="1:2">
      <c r="A201" s="109"/>
    </row>
  </sheetData>
  <sheetProtection selectLockedCells="1"/>
  <sortState ref="B179:B190">
    <sortCondition descending="1" ref="B179"/>
  </sortState>
  <mergeCells count="2">
    <mergeCell ref="A24:F24"/>
    <mergeCell ref="A3:F3"/>
  </mergeCells>
  <phoneticPr fontId="3" type="noConversion"/>
  <dataValidations count="2">
    <dataValidation type="list" allowBlank="1" showInputMessage="1" showErrorMessage="1" sqref="H10">
      <formula1>$B$177:$B$200</formula1>
    </dataValidation>
    <dataValidation type="list" allowBlank="1" showInputMessage="1" showErrorMessage="1" sqref="H7">
      <formula1>$A$177:$A$180</formula1>
    </dataValidation>
  </dataValidations>
  <pageMargins left="0.75" right="0.75" top="1" bottom="1" header="0.5" footer="0.5"/>
  <pageSetup scale="5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6"/>
  <sheetViews>
    <sheetView workbookViewId="0">
      <selection activeCell="B15" sqref="B15"/>
    </sheetView>
  </sheetViews>
  <sheetFormatPr baseColWidth="10" defaultColWidth="8.83203125" defaultRowHeight="12" x14ac:dyDescent="0"/>
  <cols>
    <col min="1" max="1" width="17.1640625" customWidth="1"/>
    <col min="2" max="2" width="8.83203125" style="73"/>
    <col min="3" max="11" width="8.1640625" style="73" customWidth="1"/>
  </cols>
  <sheetData>
    <row r="1" spans="1:11">
      <c r="A1" s="77" t="s">
        <v>276</v>
      </c>
    </row>
    <row r="2" spans="1:11" s="161" customFormat="1">
      <c r="A2" s="180"/>
      <c r="B2" s="179"/>
      <c r="C2" s="179"/>
      <c r="D2" s="180"/>
      <c r="E2" s="179"/>
      <c r="F2" s="179"/>
      <c r="G2" s="179"/>
      <c r="H2" s="179"/>
    </row>
    <row r="4" spans="1:11" s="73" customFormat="1">
      <c r="A4" s="119" t="s">
        <v>218</v>
      </c>
      <c r="E4" s="75"/>
    </row>
    <row r="5" spans="1:11">
      <c r="A5" s="85" t="s">
        <v>219</v>
      </c>
    </row>
    <row r="6" spans="1:11">
      <c r="A6" s="85" t="s">
        <v>235</v>
      </c>
    </row>
    <row r="7" spans="1:11">
      <c r="A7" s="85" t="s">
        <v>220</v>
      </c>
    </row>
    <row r="8" spans="1:11">
      <c r="A8" s="85" t="s">
        <v>221</v>
      </c>
    </row>
    <row r="9" spans="1:11" s="77" customFormat="1" ht="24">
      <c r="A9" s="119" t="s">
        <v>145</v>
      </c>
      <c r="B9" s="125" t="s">
        <v>137</v>
      </c>
      <c r="C9" s="125" t="s">
        <v>5</v>
      </c>
      <c r="D9" s="125" t="s">
        <v>6</v>
      </c>
      <c r="E9" s="125" t="s">
        <v>68</v>
      </c>
      <c r="F9" s="125" t="s">
        <v>69</v>
      </c>
      <c r="G9" s="125" t="s">
        <v>70</v>
      </c>
      <c r="H9" s="125" t="s">
        <v>71</v>
      </c>
      <c r="I9" s="125" t="s">
        <v>72</v>
      </c>
      <c r="J9" s="125" t="s">
        <v>73</v>
      </c>
      <c r="K9" s="125" t="s">
        <v>74</v>
      </c>
    </row>
    <row r="10" spans="1:11">
      <c r="A10" s="85" t="s">
        <v>146</v>
      </c>
      <c r="B10" s="73">
        <v>21</v>
      </c>
      <c r="C10" s="73">
        <v>19</v>
      </c>
      <c r="D10" s="73">
        <v>17</v>
      </c>
      <c r="E10" s="73">
        <v>15</v>
      </c>
      <c r="F10" s="73">
        <v>13</v>
      </c>
      <c r="G10" s="73">
        <v>11</v>
      </c>
      <c r="H10" s="73">
        <v>9</v>
      </c>
      <c r="I10" s="73">
        <v>7</v>
      </c>
      <c r="J10" s="73">
        <v>5</v>
      </c>
      <c r="K10" s="73">
        <v>3</v>
      </c>
    </row>
    <row r="11" spans="1:11">
      <c r="A11" s="85" t="s">
        <v>147</v>
      </c>
      <c r="B11" s="73">
        <v>22</v>
      </c>
      <c r="C11" s="73">
        <v>20</v>
      </c>
      <c r="D11" s="73">
        <v>18</v>
      </c>
      <c r="E11" s="73">
        <v>16</v>
      </c>
      <c r="F11" s="73">
        <v>14</v>
      </c>
      <c r="G11" s="73">
        <v>12</v>
      </c>
      <c r="H11" s="73">
        <v>10</v>
      </c>
      <c r="I11" s="73">
        <v>8</v>
      </c>
      <c r="J11" s="73">
        <v>6</v>
      </c>
      <c r="K11" s="73">
        <v>4</v>
      </c>
    </row>
    <row r="12" spans="1:11">
      <c r="A12" s="59" t="s">
        <v>148</v>
      </c>
      <c r="B12" s="73">
        <v>23</v>
      </c>
      <c r="C12" s="73">
        <v>21</v>
      </c>
      <c r="D12" s="73">
        <v>19</v>
      </c>
      <c r="E12" s="73">
        <v>17</v>
      </c>
      <c r="F12" s="73">
        <v>15</v>
      </c>
      <c r="G12" s="73">
        <v>13</v>
      </c>
      <c r="H12" s="73">
        <v>11</v>
      </c>
      <c r="I12" s="73">
        <v>9</v>
      </c>
      <c r="J12" s="73">
        <v>7</v>
      </c>
      <c r="K12" s="73">
        <v>5</v>
      </c>
    </row>
    <row r="13" spans="1:11">
      <c r="A13" s="59" t="s">
        <v>149</v>
      </c>
      <c r="B13" s="73">
        <v>24</v>
      </c>
      <c r="C13" s="73">
        <v>22</v>
      </c>
      <c r="D13" s="73">
        <v>20</v>
      </c>
      <c r="E13" s="73">
        <v>18</v>
      </c>
      <c r="F13" s="73">
        <v>16</v>
      </c>
      <c r="G13" s="73">
        <v>14</v>
      </c>
      <c r="H13" s="73">
        <v>12</v>
      </c>
      <c r="I13" s="73">
        <v>10</v>
      </c>
      <c r="J13" s="73">
        <v>8</v>
      </c>
      <c r="K13" s="73">
        <v>6</v>
      </c>
    </row>
    <row r="14" spans="1:11">
      <c r="A14" s="59" t="s">
        <v>150</v>
      </c>
      <c r="B14" s="73">
        <v>25</v>
      </c>
      <c r="C14" s="73">
        <v>23</v>
      </c>
      <c r="D14" s="73">
        <v>21</v>
      </c>
      <c r="E14" s="73">
        <v>19</v>
      </c>
      <c r="F14" s="73">
        <v>17</v>
      </c>
      <c r="G14" s="73">
        <v>15</v>
      </c>
      <c r="H14" s="73">
        <v>13</v>
      </c>
      <c r="I14" s="73">
        <v>11</v>
      </c>
      <c r="J14" s="73">
        <v>9</v>
      </c>
      <c r="K14" s="73">
        <v>7</v>
      </c>
    </row>
    <row r="15" spans="1:11">
      <c r="A15" s="59" t="s">
        <v>151</v>
      </c>
      <c r="B15" s="73">
        <v>26</v>
      </c>
      <c r="C15" s="73">
        <v>24</v>
      </c>
      <c r="D15" s="73">
        <v>22</v>
      </c>
      <c r="E15" s="73">
        <v>20</v>
      </c>
      <c r="F15" s="73">
        <v>18</v>
      </c>
      <c r="G15" s="73">
        <v>16</v>
      </c>
      <c r="H15" s="73">
        <v>14</v>
      </c>
      <c r="I15" s="73">
        <v>12</v>
      </c>
      <c r="J15" s="73">
        <v>10</v>
      </c>
      <c r="K15" s="73">
        <v>8</v>
      </c>
    </row>
    <row r="16" spans="1:11">
      <c r="A16" s="59" t="s">
        <v>152</v>
      </c>
      <c r="B16" s="73">
        <v>27</v>
      </c>
      <c r="C16" s="73">
        <v>25</v>
      </c>
      <c r="D16" s="73">
        <v>23</v>
      </c>
      <c r="E16" s="73">
        <v>21</v>
      </c>
      <c r="F16" s="73">
        <v>19</v>
      </c>
      <c r="G16" s="73">
        <v>17</v>
      </c>
      <c r="H16" s="73">
        <v>15</v>
      </c>
      <c r="I16" s="73">
        <v>13</v>
      </c>
      <c r="J16" s="73">
        <v>11</v>
      </c>
      <c r="K16" s="73">
        <v>9</v>
      </c>
    </row>
    <row r="18" spans="1:11" ht="24">
      <c r="A18" s="120" t="s">
        <v>222</v>
      </c>
      <c r="B18" s="73">
        <v>20</v>
      </c>
      <c r="C18" s="73">
        <v>18</v>
      </c>
      <c r="D18" s="73">
        <v>16</v>
      </c>
      <c r="E18" s="73">
        <v>14</v>
      </c>
      <c r="F18" s="73">
        <v>12</v>
      </c>
      <c r="G18" s="73">
        <v>10</v>
      </c>
      <c r="H18" s="73">
        <v>8</v>
      </c>
      <c r="I18" s="73">
        <v>6</v>
      </c>
      <c r="J18" s="73">
        <v>4</v>
      </c>
      <c r="K18" s="73">
        <v>2</v>
      </c>
    </row>
    <row r="20" spans="1:11">
      <c r="A20" s="121" t="s">
        <v>223</v>
      </c>
    </row>
    <row r="21" spans="1:11">
      <c r="A21" s="85" t="s">
        <v>224</v>
      </c>
    </row>
    <row r="22" spans="1:11">
      <c r="A22" s="85" t="s">
        <v>226</v>
      </c>
    </row>
    <row r="23" spans="1:11">
      <c r="A23" s="85" t="s">
        <v>225</v>
      </c>
    </row>
    <row r="24" spans="1:11">
      <c r="A24" s="121" t="s">
        <v>227</v>
      </c>
      <c r="B24" s="122"/>
    </row>
    <row r="25" spans="1:11">
      <c r="A25" s="85" t="s">
        <v>228</v>
      </c>
    </row>
    <row r="26" spans="1:11">
      <c r="A26" s="85" t="s">
        <v>229</v>
      </c>
    </row>
    <row r="27" spans="1:11" s="77" customFormat="1" ht="24">
      <c r="A27" s="121" t="s">
        <v>145</v>
      </c>
      <c r="B27" s="124" t="s">
        <v>137</v>
      </c>
      <c r="C27" s="124" t="s">
        <v>5</v>
      </c>
      <c r="D27" s="124" t="s">
        <v>6</v>
      </c>
      <c r="E27" s="124" t="s">
        <v>68</v>
      </c>
      <c r="F27" s="124" t="s">
        <v>69</v>
      </c>
      <c r="G27" s="124" t="s">
        <v>70</v>
      </c>
      <c r="H27" s="124" t="s">
        <v>71</v>
      </c>
      <c r="I27" s="124" t="s">
        <v>72</v>
      </c>
      <c r="J27" s="124" t="s">
        <v>73</v>
      </c>
      <c r="K27" s="124" t="s">
        <v>74</v>
      </c>
    </row>
    <row r="28" spans="1:11">
      <c r="A28" s="59" t="s">
        <v>151</v>
      </c>
      <c r="B28" s="73">
        <v>16</v>
      </c>
      <c r="C28" s="73">
        <v>15</v>
      </c>
      <c r="D28" s="73">
        <v>14</v>
      </c>
      <c r="E28" s="73">
        <v>13</v>
      </c>
      <c r="F28" s="73">
        <v>12</v>
      </c>
      <c r="G28" s="73">
        <v>11</v>
      </c>
      <c r="H28" s="73">
        <v>10</v>
      </c>
      <c r="I28" s="73">
        <v>9</v>
      </c>
      <c r="J28" s="73">
        <v>8</v>
      </c>
      <c r="K28" s="73">
        <v>7</v>
      </c>
    </row>
    <row r="29" spans="1:11">
      <c r="A29" s="59" t="s">
        <v>152</v>
      </c>
      <c r="B29" s="73">
        <v>17</v>
      </c>
      <c r="C29" s="73">
        <v>16</v>
      </c>
      <c r="D29" s="73">
        <v>15</v>
      </c>
      <c r="E29" s="73">
        <v>14</v>
      </c>
      <c r="F29" s="73">
        <v>13</v>
      </c>
      <c r="G29" s="73">
        <v>12</v>
      </c>
      <c r="H29" s="73">
        <v>11</v>
      </c>
      <c r="I29" s="73">
        <v>10</v>
      </c>
      <c r="J29" s="73">
        <v>9</v>
      </c>
      <c r="K29" s="73">
        <v>8</v>
      </c>
    </row>
    <row r="30" spans="1:11">
      <c r="A30" s="85" t="s">
        <v>230</v>
      </c>
      <c r="B30" s="73">
        <v>18</v>
      </c>
      <c r="C30" s="73">
        <v>17</v>
      </c>
      <c r="D30" s="73">
        <v>16</v>
      </c>
      <c r="E30" s="73">
        <v>15</v>
      </c>
      <c r="F30" s="73">
        <v>14</v>
      </c>
      <c r="G30" s="73">
        <v>13</v>
      </c>
      <c r="H30" s="73">
        <v>12</v>
      </c>
      <c r="I30" s="73">
        <v>11</v>
      </c>
      <c r="J30" s="73">
        <v>10</v>
      </c>
      <c r="K30" s="73">
        <v>9</v>
      </c>
    </row>
    <row r="31" spans="1:11">
      <c r="A31" s="85" t="s">
        <v>231</v>
      </c>
      <c r="B31" s="73">
        <v>19</v>
      </c>
      <c r="C31" s="73">
        <v>18</v>
      </c>
      <c r="D31" s="73">
        <v>17</v>
      </c>
      <c r="E31" s="73">
        <v>16</v>
      </c>
      <c r="F31" s="73">
        <v>15</v>
      </c>
      <c r="G31" s="73">
        <v>14</v>
      </c>
      <c r="H31" s="73">
        <v>13</v>
      </c>
      <c r="I31" s="73">
        <v>12</v>
      </c>
      <c r="J31" s="73">
        <v>11</v>
      </c>
      <c r="K31" s="73">
        <v>10</v>
      </c>
    </row>
    <row r="32" spans="1:11">
      <c r="A32" s="85" t="s">
        <v>232</v>
      </c>
      <c r="B32" s="73">
        <v>20</v>
      </c>
      <c r="C32" s="73">
        <v>19</v>
      </c>
      <c r="D32" s="73">
        <v>18</v>
      </c>
      <c r="E32" s="73">
        <v>17</v>
      </c>
      <c r="F32" s="73">
        <v>16</v>
      </c>
      <c r="G32" s="73">
        <v>15</v>
      </c>
      <c r="H32" s="73">
        <v>14</v>
      </c>
      <c r="I32" s="73">
        <v>13</v>
      </c>
      <c r="J32" s="73">
        <v>12</v>
      </c>
      <c r="K32" s="73">
        <v>11</v>
      </c>
    </row>
    <row r="33" spans="1:11">
      <c r="A33" s="181" t="s">
        <v>277</v>
      </c>
      <c r="B33" s="73">
        <v>21</v>
      </c>
      <c r="C33" s="73">
        <v>20</v>
      </c>
      <c r="D33" s="73">
        <v>19</v>
      </c>
      <c r="E33" s="73">
        <v>18</v>
      </c>
      <c r="F33" s="73">
        <v>17</v>
      </c>
      <c r="G33" s="73">
        <v>16</v>
      </c>
      <c r="H33" s="73">
        <v>15</v>
      </c>
      <c r="I33" s="73">
        <v>14</v>
      </c>
      <c r="J33" s="73">
        <v>13</v>
      </c>
      <c r="K33" s="73">
        <v>12</v>
      </c>
    </row>
    <row r="34" spans="1:11">
      <c r="A34" s="181" t="s">
        <v>278</v>
      </c>
      <c r="B34" s="73">
        <v>22</v>
      </c>
      <c r="C34" s="73">
        <v>21</v>
      </c>
      <c r="D34" s="73">
        <v>20</v>
      </c>
      <c r="E34" s="73">
        <v>19</v>
      </c>
      <c r="F34" s="73">
        <v>18</v>
      </c>
      <c r="G34" s="73">
        <v>17</v>
      </c>
      <c r="H34" s="73">
        <v>16</v>
      </c>
      <c r="I34" s="73">
        <v>15</v>
      </c>
      <c r="J34" s="73">
        <v>14</v>
      </c>
      <c r="K34" s="73">
        <v>13</v>
      </c>
    </row>
    <row r="35" spans="1:11">
      <c r="A35" s="181" t="s">
        <v>279</v>
      </c>
      <c r="B35" s="73">
        <v>23</v>
      </c>
      <c r="C35" s="73">
        <v>22</v>
      </c>
      <c r="D35" s="73">
        <v>21</v>
      </c>
      <c r="E35" s="73">
        <v>20</v>
      </c>
      <c r="F35" s="73">
        <v>19</v>
      </c>
      <c r="G35" s="73">
        <v>18</v>
      </c>
      <c r="H35" s="73">
        <v>17</v>
      </c>
      <c r="I35" s="73">
        <v>16</v>
      </c>
      <c r="J35" s="73">
        <v>15</v>
      </c>
      <c r="K35" s="73">
        <v>14</v>
      </c>
    </row>
    <row r="37" spans="1:11" ht="24">
      <c r="A37" s="123" t="s">
        <v>222</v>
      </c>
      <c r="B37" s="73">
        <v>20</v>
      </c>
      <c r="C37" s="73">
        <v>19</v>
      </c>
      <c r="D37" s="73">
        <v>18</v>
      </c>
      <c r="E37" s="73">
        <v>17</v>
      </c>
      <c r="F37" s="73">
        <v>16</v>
      </c>
      <c r="G37" s="73">
        <v>15</v>
      </c>
      <c r="H37" s="73">
        <v>14</v>
      </c>
      <c r="I37" s="73">
        <v>13</v>
      </c>
      <c r="J37" s="73">
        <v>12</v>
      </c>
      <c r="K37" s="73">
        <v>11</v>
      </c>
    </row>
    <row r="39" spans="1:11">
      <c r="A39" s="127" t="s">
        <v>233</v>
      </c>
      <c r="B39" s="128"/>
      <c r="C39" s="128"/>
    </row>
    <row r="40" spans="1:11">
      <c r="A40" s="85" t="s">
        <v>234</v>
      </c>
    </row>
    <row r="41" spans="1:11" s="77" customFormat="1" ht="24">
      <c r="A41" s="127" t="s">
        <v>145</v>
      </c>
      <c r="B41" s="129" t="s">
        <v>137</v>
      </c>
      <c r="C41" s="129" t="s">
        <v>5</v>
      </c>
      <c r="D41" s="129" t="s">
        <v>6</v>
      </c>
      <c r="E41" s="129" t="s">
        <v>68</v>
      </c>
      <c r="F41" s="129" t="s">
        <v>69</v>
      </c>
      <c r="G41" s="129" t="s">
        <v>70</v>
      </c>
      <c r="H41" s="129" t="s">
        <v>71</v>
      </c>
      <c r="I41" s="129" t="s">
        <v>72</v>
      </c>
      <c r="J41" s="129" t="s">
        <v>73</v>
      </c>
      <c r="K41" s="129" t="s">
        <v>74</v>
      </c>
    </row>
    <row r="42" spans="1:11">
      <c r="A42" s="59" t="s">
        <v>151</v>
      </c>
      <c r="B42" s="73">
        <f t="shared" ref="B42:K42" si="0">B28*2</f>
        <v>32</v>
      </c>
      <c r="C42" s="73">
        <f t="shared" si="0"/>
        <v>30</v>
      </c>
      <c r="D42" s="73">
        <f t="shared" si="0"/>
        <v>28</v>
      </c>
      <c r="E42" s="73">
        <f t="shared" si="0"/>
        <v>26</v>
      </c>
      <c r="F42" s="73">
        <f t="shared" si="0"/>
        <v>24</v>
      </c>
      <c r="G42" s="73">
        <f t="shared" si="0"/>
        <v>22</v>
      </c>
      <c r="H42" s="73">
        <f t="shared" si="0"/>
        <v>20</v>
      </c>
      <c r="I42" s="73">
        <f t="shared" si="0"/>
        <v>18</v>
      </c>
      <c r="J42" s="73">
        <f t="shared" si="0"/>
        <v>16</v>
      </c>
      <c r="K42" s="73">
        <f t="shared" si="0"/>
        <v>14</v>
      </c>
    </row>
    <row r="43" spans="1:11">
      <c r="A43" s="59" t="s">
        <v>152</v>
      </c>
      <c r="B43" s="73">
        <f t="shared" ref="B43:K43" si="1">B29*2</f>
        <v>34</v>
      </c>
      <c r="C43" s="73">
        <f t="shared" si="1"/>
        <v>32</v>
      </c>
      <c r="D43" s="73">
        <f t="shared" si="1"/>
        <v>30</v>
      </c>
      <c r="E43" s="73">
        <f t="shared" si="1"/>
        <v>28</v>
      </c>
      <c r="F43" s="73">
        <f t="shared" si="1"/>
        <v>26</v>
      </c>
      <c r="G43" s="73">
        <f t="shared" si="1"/>
        <v>24</v>
      </c>
      <c r="H43" s="73">
        <f t="shared" si="1"/>
        <v>22</v>
      </c>
      <c r="I43" s="73">
        <f t="shared" si="1"/>
        <v>20</v>
      </c>
      <c r="J43" s="73">
        <f t="shared" si="1"/>
        <v>18</v>
      </c>
      <c r="K43" s="73">
        <f t="shared" si="1"/>
        <v>16</v>
      </c>
    </row>
    <row r="44" spans="1:11">
      <c r="A44" s="85" t="s">
        <v>230</v>
      </c>
      <c r="B44" s="73">
        <f t="shared" ref="B44:K44" si="2">B30*2</f>
        <v>36</v>
      </c>
      <c r="C44" s="73">
        <f t="shared" si="2"/>
        <v>34</v>
      </c>
      <c r="D44" s="73">
        <f t="shared" si="2"/>
        <v>32</v>
      </c>
      <c r="E44" s="73">
        <f t="shared" si="2"/>
        <v>30</v>
      </c>
      <c r="F44" s="73">
        <f t="shared" si="2"/>
        <v>28</v>
      </c>
      <c r="G44" s="73">
        <f t="shared" si="2"/>
        <v>26</v>
      </c>
      <c r="H44" s="73">
        <f t="shared" si="2"/>
        <v>24</v>
      </c>
      <c r="I44" s="73">
        <f t="shared" si="2"/>
        <v>22</v>
      </c>
      <c r="J44" s="73">
        <f t="shared" si="2"/>
        <v>20</v>
      </c>
      <c r="K44" s="73">
        <f t="shared" si="2"/>
        <v>18</v>
      </c>
    </row>
    <row r="45" spans="1:11">
      <c r="A45" s="85" t="s">
        <v>231</v>
      </c>
      <c r="B45" s="73">
        <f t="shared" ref="B45:K45" si="3">B31*2</f>
        <v>38</v>
      </c>
      <c r="C45" s="73">
        <f t="shared" si="3"/>
        <v>36</v>
      </c>
      <c r="D45" s="73">
        <f t="shared" si="3"/>
        <v>34</v>
      </c>
      <c r="E45" s="73">
        <f t="shared" si="3"/>
        <v>32</v>
      </c>
      <c r="F45" s="73">
        <f t="shared" si="3"/>
        <v>30</v>
      </c>
      <c r="G45" s="73">
        <f t="shared" si="3"/>
        <v>28</v>
      </c>
      <c r="H45" s="73">
        <f t="shared" si="3"/>
        <v>26</v>
      </c>
      <c r="I45" s="73">
        <f t="shared" si="3"/>
        <v>24</v>
      </c>
      <c r="J45" s="73">
        <f t="shared" si="3"/>
        <v>22</v>
      </c>
      <c r="K45" s="73">
        <f t="shared" si="3"/>
        <v>20</v>
      </c>
    </row>
    <row r="46" spans="1:11">
      <c r="A46" s="85" t="s">
        <v>232</v>
      </c>
      <c r="B46" s="73">
        <f t="shared" ref="B46:K46" si="4">B32*2</f>
        <v>40</v>
      </c>
      <c r="C46" s="73">
        <f t="shared" si="4"/>
        <v>38</v>
      </c>
      <c r="D46" s="73">
        <f t="shared" si="4"/>
        <v>36</v>
      </c>
      <c r="E46" s="73">
        <f t="shared" si="4"/>
        <v>34</v>
      </c>
      <c r="F46" s="73">
        <f t="shared" si="4"/>
        <v>32</v>
      </c>
      <c r="G46" s="73">
        <f t="shared" si="4"/>
        <v>30</v>
      </c>
      <c r="H46" s="73">
        <f t="shared" si="4"/>
        <v>28</v>
      </c>
      <c r="I46" s="73">
        <f t="shared" si="4"/>
        <v>26</v>
      </c>
      <c r="J46" s="73">
        <f t="shared" si="4"/>
        <v>24</v>
      </c>
      <c r="K46" s="73">
        <f t="shared" si="4"/>
        <v>22</v>
      </c>
    </row>
    <row r="47" spans="1:11">
      <c r="A47" s="181" t="s">
        <v>277</v>
      </c>
      <c r="B47" s="73">
        <f t="shared" ref="B47:K47" si="5">B33*2</f>
        <v>42</v>
      </c>
      <c r="C47" s="73">
        <f t="shared" si="5"/>
        <v>40</v>
      </c>
      <c r="D47" s="73">
        <f t="shared" si="5"/>
        <v>38</v>
      </c>
      <c r="E47" s="73">
        <f t="shared" si="5"/>
        <v>36</v>
      </c>
      <c r="F47" s="73">
        <f t="shared" si="5"/>
        <v>34</v>
      </c>
      <c r="G47" s="73">
        <f t="shared" si="5"/>
        <v>32</v>
      </c>
      <c r="H47" s="73">
        <f t="shared" si="5"/>
        <v>30</v>
      </c>
      <c r="I47" s="73">
        <f t="shared" si="5"/>
        <v>28</v>
      </c>
      <c r="J47" s="73">
        <f t="shared" si="5"/>
        <v>26</v>
      </c>
      <c r="K47" s="73">
        <f t="shared" si="5"/>
        <v>24</v>
      </c>
    </row>
    <row r="48" spans="1:11">
      <c r="A48" s="181" t="s">
        <v>278</v>
      </c>
      <c r="B48" s="73">
        <f t="shared" ref="B48:K48" si="6">B34*2</f>
        <v>44</v>
      </c>
      <c r="C48" s="73">
        <f t="shared" si="6"/>
        <v>42</v>
      </c>
      <c r="D48" s="73">
        <f t="shared" si="6"/>
        <v>40</v>
      </c>
      <c r="E48" s="73">
        <f t="shared" si="6"/>
        <v>38</v>
      </c>
      <c r="F48" s="73">
        <f t="shared" si="6"/>
        <v>36</v>
      </c>
      <c r="G48" s="73">
        <f t="shared" si="6"/>
        <v>34</v>
      </c>
      <c r="H48" s="73">
        <f t="shared" si="6"/>
        <v>32</v>
      </c>
      <c r="I48" s="73">
        <f t="shared" si="6"/>
        <v>30</v>
      </c>
      <c r="J48" s="73">
        <f t="shared" si="6"/>
        <v>28</v>
      </c>
      <c r="K48" s="73">
        <f t="shared" si="6"/>
        <v>26</v>
      </c>
    </row>
    <row r="49" spans="1:11">
      <c r="A49" s="181" t="s">
        <v>279</v>
      </c>
      <c r="B49" s="73">
        <f t="shared" ref="B49:K49" si="7">B35*2</f>
        <v>46</v>
      </c>
      <c r="C49" s="73">
        <f t="shared" si="7"/>
        <v>44</v>
      </c>
      <c r="D49" s="73">
        <f t="shared" si="7"/>
        <v>42</v>
      </c>
      <c r="E49" s="73">
        <f t="shared" si="7"/>
        <v>40</v>
      </c>
      <c r="F49" s="73">
        <f t="shared" si="7"/>
        <v>38</v>
      </c>
      <c r="G49" s="73">
        <f t="shared" si="7"/>
        <v>36</v>
      </c>
      <c r="H49" s="73">
        <f t="shared" si="7"/>
        <v>34</v>
      </c>
      <c r="I49" s="73">
        <f t="shared" si="7"/>
        <v>32</v>
      </c>
      <c r="J49" s="73">
        <f t="shared" si="7"/>
        <v>30</v>
      </c>
      <c r="K49" s="73">
        <f t="shared" si="7"/>
        <v>28</v>
      </c>
    </row>
    <row r="51" spans="1:11" ht="24">
      <c r="A51" s="130" t="s">
        <v>222</v>
      </c>
      <c r="B51" s="73">
        <v>20</v>
      </c>
      <c r="C51" s="73">
        <v>18</v>
      </c>
      <c r="D51" s="73">
        <v>16</v>
      </c>
      <c r="E51" s="73">
        <v>14</v>
      </c>
      <c r="F51" s="73">
        <v>12</v>
      </c>
      <c r="G51" s="73">
        <v>10</v>
      </c>
      <c r="H51" s="73">
        <v>8</v>
      </c>
      <c r="I51" s="73">
        <v>6</v>
      </c>
      <c r="J51" s="73">
        <v>4</v>
      </c>
      <c r="K51" s="73">
        <v>2</v>
      </c>
    </row>
    <row r="53" spans="1:11">
      <c r="A53" s="77" t="s">
        <v>155</v>
      </c>
      <c r="B53" s="74" t="s">
        <v>157</v>
      </c>
    </row>
    <row r="54" spans="1:11">
      <c r="A54" s="77" t="s">
        <v>156</v>
      </c>
      <c r="B54" s="74" t="s">
        <v>158</v>
      </c>
    </row>
    <row r="55" spans="1:11">
      <c r="A55" s="77" t="s">
        <v>159</v>
      </c>
      <c r="B55" s="76"/>
      <c r="C55" s="74" t="s">
        <v>162</v>
      </c>
    </row>
    <row r="56" spans="1:11">
      <c r="A56" s="59" t="s">
        <v>160</v>
      </c>
    </row>
    <row r="57" spans="1:11">
      <c r="A57" t="s">
        <v>161</v>
      </c>
    </row>
    <row r="58" spans="1:11">
      <c r="A58" s="77" t="s">
        <v>163</v>
      </c>
      <c r="D58" s="74" t="s">
        <v>164</v>
      </c>
    </row>
    <row r="59" spans="1:11">
      <c r="A59" t="s">
        <v>186</v>
      </c>
    </row>
    <row r="60" spans="1:11">
      <c r="A60" t="s">
        <v>201</v>
      </c>
    </row>
    <row r="61" spans="1:11">
      <c r="A61" s="77" t="s">
        <v>165</v>
      </c>
    </row>
    <row r="62" spans="1:11">
      <c r="A62" s="81" t="s">
        <v>187</v>
      </c>
    </row>
    <row r="63" spans="1:11">
      <c r="A63" t="s">
        <v>188</v>
      </c>
    </row>
    <row r="64" spans="1:11">
      <c r="A64" t="s">
        <v>189</v>
      </c>
    </row>
    <row r="65" spans="1:1">
      <c r="A65" t="s">
        <v>190</v>
      </c>
    </row>
    <row r="66" spans="1:1">
      <c r="A66" t="s">
        <v>191</v>
      </c>
    </row>
    <row r="67" spans="1:1">
      <c r="A67" t="s">
        <v>193</v>
      </c>
    </row>
    <row r="68" spans="1:1">
      <c r="A68" s="16" t="s">
        <v>192</v>
      </c>
    </row>
    <row r="69" spans="1:1">
      <c r="A69" s="16" t="s">
        <v>194</v>
      </c>
    </row>
    <row r="70" spans="1:1">
      <c r="A70" s="80" t="s">
        <v>195</v>
      </c>
    </row>
    <row r="71" spans="1:1">
      <c r="A71" s="81" t="s">
        <v>196</v>
      </c>
    </row>
    <row r="72" spans="1:1">
      <c r="A72" s="82" t="s">
        <v>197</v>
      </c>
    </row>
    <row r="73" spans="1:1">
      <c r="A73" t="s">
        <v>198</v>
      </c>
    </row>
    <row r="74" spans="1:1">
      <c r="A74" t="s">
        <v>199</v>
      </c>
    </row>
    <row r="76" spans="1:1">
      <c r="A76" t="s">
        <v>200</v>
      </c>
    </row>
  </sheetData>
  <pageMargins left="0.25" right="0.25" top="0.75" bottom="0.5" header="0.3" footer="0.3"/>
  <pageSetup fitToHeight="2" orientation="portrait" horizontalDpi="4294967293" verticalDpi="4294967293"/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25" zoomScaleNormal="125" zoomScalePageLayoutView="125" workbookViewId="0">
      <selection activeCell="S49" sqref="S49"/>
    </sheetView>
  </sheetViews>
  <sheetFormatPr baseColWidth="10" defaultColWidth="8.83203125" defaultRowHeight="12" x14ac:dyDescent="0"/>
  <cols>
    <col min="1" max="1" width="17.1640625" customWidth="1"/>
    <col min="2" max="2" width="8.83203125" style="73"/>
    <col min="3" max="11" width="8.1640625" style="73" customWidth="1"/>
  </cols>
  <sheetData>
    <row r="1" spans="1:11">
      <c r="A1" s="77" t="s">
        <v>275</v>
      </c>
    </row>
    <row r="2" spans="1:11" s="161" customFormat="1">
      <c r="A2" s="160"/>
      <c r="B2" s="179"/>
      <c r="C2" s="179"/>
      <c r="D2" s="180"/>
      <c r="E2" s="179"/>
      <c r="F2" s="179"/>
      <c r="G2" s="180"/>
      <c r="H2" s="179"/>
      <c r="I2" s="179"/>
      <c r="J2" s="179"/>
      <c r="K2" s="179"/>
    </row>
    <row r="3" spans="1:11" s="77" customFormat="1" ht="24">
      <c r="A3" s="118" t="s">
        <v>136</v>
      </c>
      <c r="B3" s="126" t="s">
        <v>137</v>
      </c>
      <c r="C3" s="126" t="s">
        <v>5</v>
      </c>
      <c r="D3" s="126" t="s">
        <v>6</v>
      </c>
      <c r="E3" s="126" t="s">
        <v>68</v>
      </c>
      <c r="F3" s="126" t="s">
        <v>69</v>
      </c>
      <c r="G3" s="126" t="s">
        <v>70</v>
      </c>
      <c r="H3" s="126" t="s">
        <v>71</v>
      </c>
      <c r="I3" s="126" t="s">
        <v>72</v>
      </c>
      <c r="J3" s="126" t="s">
        <v>73</v>
      </c>
      <c r="K3" s="126" t="s">
        <v>74</v>
      </c>
    </row>
    <row r="4" spans="1:11">
      <c r="A4" s="59" t="s">
        <v>138</v>
      </c>
      <c r="B4" s="73">
        <v>4</v>
      </c>
      <c r="C4" s="73">
        <v>3</v>
      </c>
      <c r="D4" s="73">
        <v>2</v>
      </c>
      <c r="E4" s="73">
        <v>1</v>
      </c>
    </row>
    <row r="5" spans="1:11">
      <c r="A5" s="59" t="s">
        <v>139</v>
      </c>
      <c r="B5" s="73">
        <v>5</v>
      </c>
      <c r="C5" s="73">
        <v>4</v>
      </c>
      <c r="D5" s="73">
        <v>3</v>
      </c>
      <c r="E5" s="73">
        <v>2</v>
      </c>
      <c r="F5" s="73">
        <v>1</v>
      </c>
    </row>
    <row r="6" spans="1:11">
      <c r="A6" s="59" t="s">
        <v>140</v>
      </c>
      <c r="B6" s="73">
        <v>6</v>
      </c>
      <c r="C6" s="73">
        <v>5</v>
      </c>
      <c r="D6" s="73">
        <v>4</v>
      </c>
      <c r="E6" s="73">
        <v>3</v>
      </c>
      <c r="F6" s="73">
        <v>2</v>
      </c>
      <c r="G6" s="73">
        <v>1</v>
      </c>
    </row>
    <row r="7" spans="1:11">
      <c r="A7" s="59" t="s">
        <v>141</v>
      </c>
      <c r="B7" s="73">
        <v>7</v>
      </c>
      <c r="C7" s="73">
        <v>6</v>
      </c>
      <c r="D7" s="73">
        <v>5</v>
      </c>
      <c r="E7" s="73">
        <v>4</v>
      </c>
      <c r="F7" s="73">
        <v>3</v>
      </c>
      <c r="G7" s="73">
        <v>2</v>
      </c>
      <c r="H7" s="73">
        <v>1</v>
      </c>
    </row>
    <row r="8" spans="1:11">
      <c r="A8" s="59" t="s">
        <v>142</v>
      </c>
      <c r="B8" s="73">
        <v>8</v>
      </c>
      <c r="C8" s="73">
        <v>7</v>
      </c>
      <c r="D8" s="73">
        <v>6</v>
      </c>
      <c r="E8" s="73">
        <v>5</v>
      </c>
      <c r="F8" s="73">
        <v>4</v>
      </c>
      <c r="G8" s="73">
        <v>3</v>
      </c>
      <c r="H8" s="73">
        <v>2</v>
      </c>
      <c r="I8" s="73">
        <v>1</v>
      </c>
    </row>
    <row r="9" spans="1:11">
      <c r="A9" s="59" t="s">
        <v>143</v>
      </c>
      <c r="B9" s="73">
        <v>9</v>
      </c>
      <c r="C9" s="73">
        <v>8</v>
      </c>
      <c r="D9" s="73">
        <v>7</v>
      </c>
      <c r="E9" s="73">
        <v>6</v>
      </c>
      <c r="F9" s="73">
        <v>5</v>
      </c>
      <c r="G9" s="73">
        <v>4</v>
      </c>
      <c r="H9" s="73">
        <v>3</v>
      </c>
      <c r="I9" s="73">
        <v>2</v>
      </c>
      <c r="J9" s="73">
        <v>1</v>
      </c>
    </row>
    <row r="10" spans="1:11">
      <c r="A10" s="59" t="s">
        <v>144</v>
      </c>
      <c r="B10" s="73">
        <v>10</v>
      </c>
      <c r="C10" s="73">
        <v>9</v>
      </c>
      <c r="D10" s="73">
        <v>8</v>
      </c>
      <c r="E10" s="73">
        <v>7</v>
      </c>
      <c r="F10" s="73">
        <v>6</v>
      </c>
      <c r="G10" s="73">
        <v>5</v>
      </c>
      <c r="H10" s="73">
        <v>4</v>
      </c>
      <c r="I10" s="73">
        <v>3</v>
      </c>
      <c r="J10" s="73">
        <v>2</v>
      </c>
      <c r="K10" s="73">
        <v>1</v>
      </c>
    </row>
    <row r="11" spans="1:11" s="77" customFormat="1" ht="24">
      <c r="A11" s="118" t="s">
        <v>145</v>
      </c>
      <c r="B11" s="126" t="s">
        <v>137</v>
      </c>
      <c r="C11" s="126" t="s">
        <v>5</v>
      </c>
      <c r="D11" s="126" t="s">
        <v>6</v>
      </c>
      <c r="E11" s="126" t="s">
        <v>68</v>
      </c>
      <c r="F11" s="126" t="s">
        <v>69</v>
      </c>
      <c r="G11" s="126" t="s">
        <v>70</v>
      </c>
      <c r="H11" s="126" t="s">
        <v>71</v>
      </c>
      <c r="I11" s="126" t="s">
        <v>72</v>
      </c>
      <c r="J11" s="126" t="s">
        <v>73</v>
      </c>
      <c r="K11" s="126" t="s">
        <v>74</v>
      </c>
    </row>
    <row r="12" spans="1:11">
      <c r="A12" s="59" t="s">
        <v>146</v>
      </c>
      <c r="B12" s="73">
        <v>11</v>
      </c>
      <c r="C12" s="73">
        <v>10</v>
      </c>
      <c r="D12" s="73">
        <v>9</v>
      </c>
      <c r="E12" s="73">
        <v>8</v>
      </c>
      <c r="F12" s="73">
        <v>7</v>
      </c>
      <c r="G12" s="73">
        <v>6</v>
      </c>
      <c r="H12" s="73">
        <v>5</v>
      </c>
      <c r="I12" s="73">
        <v>4</v>
      </c>
      <c r="J12" s="73">
        <v>3</v>
      </c>
      <c r="K12" s="73">
        <v>2</v>
      </c>
    </row>
    <row r="13" spans="1:11">
      <c r="A13" s="59" t="s">
        <v>147</v>
      </c>
      <c r="B13" s="73">
        <v>12</v>
      </c>
      <c r="C13" s="73">
        <v>11</v>
      </c>
      <c r="D13" s="73">
        <v>10</v>
      </c>
      <c r="E13" s="73">
        <v>9</v>
      </c>
      <c r="F13" s="73">
        <v>8</v>
      </c>
      <c r="G13" s="73">
        <v>7</v>
      </c>
      <c r="H13" s="73">
        <v>6</v>
      </c>
      <c r="I13" s="73">
        <v>5</v>
      </c>
      <c r="J13" s="73">
        <v>4</v>
      </c>
      <c r="K13" s="73">
        <v>3</v>
      </c>
    </row>
    <row r="14" spans="1:11">
      <c r="A14" s="59" t="s">
        <v>148</v>
      </c>
      <c r="B14" s="73">
        <v>13</v>
      </c>
      <c r="C14" s="73">
        <v>12</v>
      </c>
      <c r="D14" s="73">
        <v>11</v>
      </c>
      <c r="E14" s="73">
        <v>10</v>
      </c>
      <c r="F14" s="73">
        <v>9</v>
      </c>
      <c r="G14" s="73">
        <v>8</v>
      </c>
      <c r="H14" s="73">
        <v>7</v>
      </c>
      <c r="I14" s="73">
        <v>6</v>
      </c>
      <c r="J14" s="73">
        <v>5</v>
      </c>
      <c r="K14" s="73">
        <v>4</v>
      </c>
    </row>
    <row r="15" spans="1:11">
      <c r="A15" s="59" t="s">
        <v>149</v>
      </c>
      <c r="B15" s="73">
        <v>14</v>
      </c>
      <c r="C15" s="73">
        <v>13</v>
      </c>
      <c r="D15" s="73">
        <v>12</v>
      </c>
      <c r="E15" s="73">
        <v>11</v>
      </c>
      <c r="F15" s="73">
        <v>10</v>
      </c>
      <c r="G15" s="73">
        <v>9</v>
      </c>
      <c r="H15" s="73">
        <v>8</v>
      </c>
      <c r="I15" s="73">
        <v>7</v>
      </c>
      <c r="J15" s="73">
        <v>6</v>
      </c>
      <c r="K15" s="73">
        <v>5</v>
      </c>
    </row>
    <row r="16" spans="1:11">
      <c r="A16" s="59" t="s">
        <v>150</v>
      </c>
      <c r="B16" s="73">
        <v>15</v>
      </c>
      <c r="C16" s="73">
        <v>14</v>
      </c>
      <c r="D16" s="73">
        <v>13</v>
      </c>
      <c r="E16" s="73">
        <v>12</v>
      </c>
      <c r="F16" s="73">
        <v>11</v>
      </c>
      <c r="G16" s="73">
        <v>10</v>
      </c>
      <c r="H16" s="73">
        <v>9</v>
      </c>
      <c r="I16" s="73">
        <v>8</v>
      </c>
      <c r="J16" s="73">
        <v>7</v>
      </c>
      <c r="K16" s="73">
        <v>6</v>
      </c>
    </row>
    <row r="17" spans="1:11">
      <c r="A17" s="59" t="s">
        <v>151</v>
      </c>
      <c r="B17" s="73">
        <v>16</v>
      </c>
      <c r="C17" s="73">
        <v>15</v>
      </c>
      <c r="D17" s="73">
        <v>14</v>
      </c>
      <c r="E17" s="73">
        <v>13</v>
      </c>
      <c r="F17" s="73">
        <v>12</v>
      </c>
      <c r="G17" s="73">
        <v>11</v>
      </c>
      <c r="H17" s="73">
        <v>10</v>
      </c>
      <c r="I17" s="73">
        <v>9</v>
      </c>
      <c r="J17" s="73">
        <v>8</v>
      </c>
      <c r="K17" s="73">
        <v>7</v>
      </c>
    </row>
    <row r="18" spans="1:11">
      <c r="A18" s="59" t="s">
        <v>152</v>
      </c>
      <c r="B18" s="73">
        <v>17</v>
      </c>
      <c r="C18" s="73">
        <v>16</v>
      </c>
      <c r="D18" s="73">
        <v>15</v>
      </c>
      <c r="E18" s="73">
        <v>14</v>
      </c>
      <c r="F18" s="73">
        <v>13</v>
      </c>
      <c r="G18" s="73">
        <v>12</v>
      </c>
      <c r="H18" s="73">
        <v>11</v>
      </c>
      <c r="I18" s="73">
        <v>10</v>
      </c>
      <c r="J18" s="73">
        <v>9</v>
      </c>
      <c r="K18" s="73">
        <v>8</v>
      </c>
    </row>
    <row r="19" spans="1:11">
      <c r="A19" s="59" t="s">
        <v>153</v>
      </c>
    </row>
    <row r="20" spans="1:11">
      <c r="A20" s="59" t="s">
        <v>154</v>
      </c>
    </row>
    <row r="22" spans="1:11" ht="24">
      <c r="A22" s="131" t="s">
        <v>222</v>
      </c>
      <c r="B22" s="73">
        <v>10</v>
      </c>
      <c r="C22" s="73">
        <v>9</v>
      </c>
      <c r="D22" s="73">
        <v>8</v>
      </c>
      <c r="E22" s="73">
        <v>7</v>
      </c>
      <c r="F22" s="73">
        <v>6</v>
      </c>
      <c r="G22" s="73">
        <v>5</v>
      </c>
      <c r="H22" s="73">
        <v>4</v>
      </c>
      <c r="I22" s="73">
        <v>3</v>
      </c>
      <c r="J22" s="73">
        <v>2</v>
      </c>
      <c r="K22" s="73">
        <v>1</v>
      </c>
    </row>
    <row r="23" spans="1:11">
      <c r="A23" s="132"/>
    </row>
    <row r="24" spans="1:11">
      <c r="A24" s="77" t="s">
        <v>155</v>
      </c>
      <c r="B24" s="74" t="s">
        <v>157</v>
      </c>
    </row>
    <row r="25" spans="1:11">
      <c r="A25" s="77" t="s">
        <v>156</v>
      </c>
      <c r="B25" s="74" t="s">
        <v>158</v>
      </c>
    </row>
    <row r="26" spans="1:11">
      <c r="A26" s="77" t="s">
        <v>159</v>
      </c>
      <c r="B26" s="76"/>
      <c r="C26" s="74" t="s">
        <v>162</v>
      </c>
    </row>
    <row r="27" spans="1:11">
      <c r="A27" s="59" t="s">
        <v>160</v>
      </c>
    </row>
    <row r="28" spans="1:11">
      <c r="A28" t="s">
        <v>161</v>
      </c>
    </row>
    <row r="29" spans="1:11">
      <c r="A29" s="77" t="s">
        <v>163</v>
      </c>
      <c r="D29" s="74" t="s">
        <v>164</v>
      </c>
    </row>
    <row r="30" spans="1:11">
      <c r="A30" t="s">
        <v>186</v>
      </c>
    </row>
    <row r="31" spans="1:11">
      <c r="A31" t="s">
        <v>201</v>
      </c>
    </row>
    <row r="32" spans="1:11">
      <c r="A32" s="77" t="s">
        <v>165</v>
      </c>
    </row>
    <row r="33" spans="1:3">
      <c r="A33" s="81" t="s">
        <v>187</v>
      </c>
    </row>
    <row r="34" spans="1:3">
      <c r="A34" t="s">
        <v>188</v>
      </c>
    </row>
    <row r="35" spans="1:3">
      <c r="A35" t="s">
        <v>189</v>
      </c>
    </row>
    <row r="36" spans="1:3">
      <c r="A36" t="s">
        <v>190</v>
      </c>
    </row>
    <row r="37" spans="1:3">
      <c r="A37" t="s">
        <v>191</v>
      </c>
    </row>
    <row r="38" spans="1:3">
      <c r="A38" t="s">
        <v>193</v>
      </c>
    </row>
    <row r="39" spans="1:3">
      <c r="A39" s="16" t="s">
        <v>192</v>
      </c>
    </row>
    <row r="40" spans="1:3">
      <c r="A40" s="16" t="s">
        <v>194</v>
      </c>
    </row>
    <row r="41" spans="1:3">
      <c r="A41" s="80" t="s">
        <v>195</v>
      </c>
    </row>
    <row r="42" spans="1:3">
      <c r="A42" s="81" t="s">
        <v>196</v>
      </c>
    </row>
    <row r="43" spans="1:3">
      <c r="A43" s="82" t="s">
        <v>197</v>
      </c>
    </row>
    <row r="44" spans="1:3">
      <c r="A44" t="s">
        <v>198</v>
      </c>
    </row>
    <row r="45" spans="1:3">
      <c r="A45" t="s">
        <v>199</v>
      </c>
    </row>
    <row r="47" spans="1:3">
      <c r="A47" t="s">
        <v>200</v>
      </c>
    </row>
    <row r="48" spans="1:3">
      <c r="A48" t="s">
        <v>271</v>
      </c>
      <c r="C48" s="16" t="s">
        <v>272</v>
      </c>
    </row>
    <row r="49" spans="3:5" ht="24">
      <c r="C49" s="16" t="s">
        <v>273</v>
      </c>
      <c r="E49" s="73" t="s">
        <v>274</v>
      </c>
    </row>
    <row r="50" spans="3:5">
      <c r="E50" s="75"/>
    </row>
  </sheetData>
  <pageMargins left="0.25" right="0.25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93" zoomScale="125" zoomScaleNormal="125" zoomScalePageLayoutView="125" workbookViewId="0">
      <selection activeCell="C118" sqref="C118"/>
    </sheetView>
  </sheetViews>
  <sheetFormatPr baseColWidth="10" defaultColWidth="11.5" defaultRowHeight="12" x14ac:dyDescent="0"/>
  <cols>
    <col min="1" max="1" width="10.83203125" style="1" customWidth="1"/>
    <col min="2" max="2" width="14.6640625" style="1" customWidth="1"/>
    <col min="3" max="3" width="10.83203125" style="1" customWidth="1"/>
  </cols>
  <sheetData>
    <row r="1" spans="1:3">
      <c r="A1" s="1" t="s">
        <v>1</v>
      </c>
      <c r="B1" s="1" t="s">
        <v>270</v>
      </c>
      <c r="C1" s="1" t="s">
        <v>63</v>
      </c>
    </row>
    <row r="2" spans="1:3">
      <c r="A2" s="171">
        <v>101</v>
      </c>
      <c r="B2" s="1" t="s">
        <v>245</v>
      </c>
      <c r="C2" s="1" t="s">
        <v>171</v>
      </c>
    </row>
    <row r="3" spans="1:3">
      <c r="A3" s="171">
        <v>102</v>
      </c>
      <c r="B3" s="1" t="s">
        <v>245</v>
      </c>
      <c r="C3" s="1" t="s">
        <v>171</v>
      </c>
    </row>
    <row r="4" spans="1:3">
      <c r="A4" s="1">
        <v>103</v>
      </c>
      <c r="B4" s="1" t="s">
        <v>245</v>
      </c>
      <c r="C4" s="1" t="s">
        <v>240</v>
      </c>
    </row>
    <row r="5" spans="1:3">
      <c r="A5" s="1">
        <v>104</v>
      </c>
      <c r="B5" s="1" t="s">
        <v>245</v>
      </c>
      <c r="C5" s="1" t="s">
        <v>240</v>
      </c>
    </row>
    <row r="6" spans="1:3">
      <c r="A6" s="1">
        <v>201</v>
      </c>
      <c r="B6" s="1" t="s">
        <v>97</v>
      </c>
      <c r="C6" s="1" t="s">
        <v>171</v>
      </c>
    </row>
    <row r="7" spans="1:3">
      <c r="A7" s="1">
        <v>202</v>
      </c>
      <c r="B7" s="1" t="s">
        <v>97</v>
      </c>
      <c r="C7" s="1" t="s">
        <v>171</v>
      </c>
    </row>
    <row r="8" spans="1:3">
      <c r="A8" s="1">
        <v>203</v>
      </c>
      <c r="B8" s="1" t="s">
        <v>97</v>
      </c>
      <c r="C8" s="1" t="s">
        <v>240</v>
      </c>
    </row>
    <row r="9" spans="1:3">
      <c r="A9" s="1">
        <v>204</v>
      </c>
      <c r="B9" s="1" t="s">
        <v>97</v>
      </c>
      <c r="C9" s="1" t="s">
        <v>240</v>
      </c>
    </row>
    <row r="10" spans="1:3">
      <c r="A10" s="1">
        <v>301</v>
      </c>
      <c r="B10" s="1" t="s">
        <v>99</v>
      </c>
      <c r="C10" s="1" t="s">
        <v>171</v>
      </c>
    </row>
    <row r="11" spans="1:3">
      <c r="A11" s="1">
        <v>302</v>
      </c>
      <c r="B11" s="1" t="s">
        <v>99</v>
      </c>
      <c r="C11" s="1" t="s">
        <v>171</v>
      </c>
    </row>
    <row r="12" spans="1:3">
      <c r="A12" s="1">
        <v>303</v>
      </c>
      <c r="B12" s="1" t="s">
        <v>99</v>
      </c>
      <c r="C12" s="1" t="s">
        <v>240</v>
      </c>
    </row>
    <row r="13" spans="1:3">
      <c r="A13" s="1">
        <v>304</v>
      </c>
      <c r="B13" s="1" t="s">
        <v>99</v>
      </c>
      <c r="C13" s="1" t="s">
        <v>240</v>
      </c>
    </row>
    <row r="14" spans="1:3">
      <c r="A14" s="1">
        <v>305</v>
      </c>
      <c r="B14" s="1" t="s">
        <v>100</v>
      </c>
      <c r="C14" s="1" t="s">
        <v>171</v>
      </c>
    </row>
    <row r="15" spans="1:3">
      <c r="A15" s="1">
        <v>306</v>
      </c>
      <c r="B15" s="1" t="s">
        <v>100</v>
      </c>
      <c r="C15" s="1" t="s">
        <v>171</v>
      </c>
    </row>
    <row r="16" spans="1:3">
      <c r="A16" s="1">
        <v>307</v>
      </c>
      <c r="B16" s="1" t="s">
        <v>100</v>
      </c>
      <c r="C16" s="1" t="s">
        <v>240</v>
      </c>
    </row>
    <row r="17" spans="1:3">
      <c r="A17" s="1">
        <v>308</v>
      </c>
      <c r="B17" s="1" t="s">
        <v>100</v>
      </c>
      <c r="C17" s="1" t="s">
        <v>240</v>
      </c>
    </row>
    <row r="18" spans="1:3">
      <c r="A18" s="1">
        <v>309</v>
      </c>
      <c r="B18" s="1" t="s">
        <v>246</v>
      </c>
      <c r="C18" s="1" t="s">
        <v>171</v>
      </c>
    </row>
    <row r="19" spans="1:3">
      <c r="A19" s="1">
        <v>310</v>
      </c>
      <c r="B19" s="1" t="s">
        <v>246</v>
      </c>
      <c r="C19" s="1" t="s">
        <v>171</v>
      </c>
    </row>
    <row r="20" spans="1:3">
      <c r="A20" s="1">
        <v>311</v>
      </c>
      <c r="B20" s="1" t="s">
        <v>246</v>
      </c>
      <c r="C20" s="1" t="s">
        <v>240</v>
      </c>
    </row>
    <row r="21" spans="1:3">
      <c r="A21" s="1">
        <v>312</v>
      </c>
      <c r="B21" s="1" t="s">
        <v>246</v>
      </c>
      <c r="C21" s="1" t="s">
        <v>240</v>
      </c>
    </row>
    <row r="22" spans="1:3">
      <c r="A22" s="1">
        <v>401</v>
      </c>
      <c r="B22" s="1" t="s">
        <v>102</v>
      </c>
      <c r="C22" s="1" t="s">
        <v>171</v>
      </c>
    </row>
    <row r="23" spans="1:3">
      <c r="A23" s="1">
        <v>402</v>
      </c>
      <c r="B23" s="1" t="s">
        <v>102</v>
      </c>
      <c r="C23" s="1" t="s">
        <v>171</v>
      </c>
    </row>
    <row r="24" spans="1:3">
      <c r="A24" s="1">
        <v>403</v>
      </c>
      <c r="B24" s="1" t="s">
        <v>102</v>
      </c>
      <c r="C24" s="1" t="s">
        <v>240</v>
      </c>
    </row>
    <row r="25" spans="1:3">
      <c r="A25" s="1">
        <v>404</v>
      </c>
      <c r="B25" s="1" t="s">
        <v>102</v>
      </c>
      <c r="C25" s="1" t="s">
        <v>240</v>
      </c>
    </row>
    <row r="26" spans="1:3">
      <c r="A26" s="1">
        <v>405</v>
      </c>
      <c r="B26" s="1" t="s">
        <v>103</v>
      </c>
      <c r="C26" s="1" t="s">
        <v>171</v>
      </c>
    </row>
    <row r="27" spans="1:3">
      <c r="A27" s="1">
        <v>406</v>
      </c>
      <c r="B27" s="1" t="s">
        <v>103</v>
      </c>
      <c r="C27" s="1" t="s">
        <v>171</v>
      </c>
    </row>
    <row r="28" spans="1:3">
      <c r="A28" s="1">
        <v>407</v>
      </c>
      <c r="B28" s="1" t="s">
        <v>103</v>
      </c>
      <c r="C28" s="1" t="s">
        <v>240</v>
      </c>
    </row>
    <row r="29" spans="1:3">
      <c r="A29" s="1">
        <v>408</v>
      </c>
      <c r="B29" s="1" t="s">
        <v>103</v>
      </c>
      <c r="C29" s="1" t="s">
        <v>240</v>
      </c>
    </row>
    <row r="30" spans="1:3">
      <c r="A30" s="1">
        <v>501</v>
      </c>
      <c r="B30" s="1" t="s">
        <v>247</v>
      </c>
      <c r="C30" s="1" t="s">
        <v>171</v>
      </c>
    </row>
    <row r="31" spans="1:3">
      <c r="A31" s="1">
        <v>502</v>
      </c>
      <c r="B31" s="1" t="s">
        <v>247</v>
      </c>
      <c r="C31" s="1" t="s">
        <v>171</v>
      </c>
    </row>
    <row r="32" spans="1:3">
      <c r="A32" s="1">
        <v>503</v>
      </c>
      <c r="B32" s="1" t="s">
        <v>247</v>
      </c>
      <c r="C32" s="1" t="s">
        <v>240</v>
      </c>
    </row>
    <row r="33" spans="1:3">
      <c r="A33" s="1">
        <v>504</v>
      </c>
      <c r="B33" s="1" t="s">
        <v>247</v>
      </c>
      <c r="C33" s="1" t="s">
        <v>240</v>
      </c>
    </row>
    <row r="34" spans="1:3">
      <c r="A34" s="1">
        <v>505</v>
      </c>
      <c r="B34" s="1" t="s">
        <v>248</v>
      </c>
      <c r="C34" s="1" t="s">
        <v>171</v>
      </c>
    </row>
    <row r="35" spans="1:3">
      <c r="A35" s="1">
        <v>506</v>
      </c>
      <c r="B35" s="1" t="s">
        <v>248</v>
      </c>
      <c r="C35" s="1" t="s">
        <v>171</v>
      </c>
    </row>
    <row r="36" spans="1:3">
      <c r="A36" s="1">
        <v>507</v>
      </c>
      <c r="B36" s="1" t="s">
        <v>248</v>
      </c>
      <c r="C36" s="1" t="s">
        <v>240</v>
      </c>
    </row>
    <row r="37" spans="1:3">
      <c r="A37" s="1">
        <v>508</v>
      </c>
      <c r="B37" s="1" t="s">
        <v>248</v>
      </c>
      <c r="C37" s="1" t="s">
        <v>240</v>
      </c>
    </row>
    <row r="38" spans="1:3">
      <c r="A38" s="1">
        <v>509</v>
      </c>
      <c r="B38" s="1" t="s">
        <v>249</v>
      </c>
      <c r="C38" s="1" t="s">
        <v>171</v>
      </c>
    </row>
    <row r="39" spans="1:3">
      <c r="A39" s="1">
        <v>510</v>
      </c>
      <c r="B39" s="1" t="s">
        <v>249</v>
      </c>
      <c r="C39" s="1" t="s">
        <v>171</v>
      </c>
    </row>
    <row r="40" spans="1:3">
      <c r="A40" s="1">
        <v>511</v>
      </c>
      <c r="B40" s="1" t="s">
        <v>249</v>
      </c>
      <c r="C40" s="1" t="s">
        <v>240</v>
      </c>
    </row>
    <row r="41" spans="1:3">
      <c r="A41" s="1">
        <v>512</v>
      </c>
      <c r="B41" s="1" t="s">
        <v>249</v>
      </c>
      <c r="C41" s="1" t="s">
        <v>240</v>
      </c>
    </row>
    <row r="42" spans="1:3">
      <c r="A42" s="1">
        <v>513</v>
      </c>
      <c r="B42" s="1" t="s">
        <v>250</v>
      </c>
      <c r="C42" s="1" t="s">
        <v>171</v>
      </c>
    </row>
    <row r="43" spans="1:3">
      <c r="A43" s="1">
        <v>514</v>
      </c>
      <c r="B43" s="1" t="s">
        <v>250</v>
      </c>
      <c r="C43" s="1" t="s">
        <v>171</v>
      </c>
    </row>
    <row r="44" spans="1:3">
      <c r="A44" s="1">
        <v>515</v>
      </c>
      <c r="B44" s="1" t="s">
        <v>250</v>
      </c>
      <c r="C44" s="1" t="s">
        <v>240</v>
      </c>
    </row>
    <row r="45" spans="1:3">
      <c r="A45" s="1">
        <v>516</v>
      </c>
      <c r="B45" s="1" t="s">
        <v>250</v>
      </c>
      <c r="C45" s="1" t="s">
        <v>240</v>
      </c>
    </row>
    <row r="46" spans="1:3">
      <c r="A46" s="1">
        <v>517</v>
      </c>
      <c r="B46" s="1" t="s">
        <v>251</v>
      </c>
      <c r="C46" s="1" t="s">
        <v>171</v>
      </c>
    </row>
    <row r="47" spans="1:3">
      <c r="A47" s="1">
        <v>518</v>
      </c>
      <c r="B47" s="1" t="s">
        <v>251</v>
      </c>
      <c r="C47" s="1" t="s">
        <v>171</v>
      </c>
    </row>
    <row r="48" spans="1:3">
      <c r="A48" s="1">
        <v>519</v>
      </c>
      <c r="B48" s="1" t="s">
        <v>251</v>
      </c>
      <c r="C48" s="1" t="s">
        <v>240</v>
      </c>
    </row>
    <row r="49" spans="1:3">
      <c r="A49" s="1">
        <v>520</v>
      </c>
      <c r="B49" s="1" t="s">
        <v>251</v>
      </c>
      <c r="C49" s="1" t="s">
        <v>240</v>
      </c>
    </row>
    <row r="50" spans="1:3">
      <c r="A50" s="1">
        <v>601</v>
      </c>
      <c r="B50" s="1" t="s">
        <v>106</v>
      </c>
      <c r="C50" s="1" t="s">
        <v>171</v>
      </c>
    </row>
    <row r="51" spans="1:3">
      <c r="A51" s="1">
        <v>602</v>
      </c>
      <c r="B51" s="1" t="s">
        <v>106</v>
      </c>
      <c r="C51" s="1" t="s">
        <v>171</v>
      </c>
    </row>
    <row r="52" spans="1:3">
      <c r="A52" s="1">
        <v>603</v>
      </c>
      <c r="B52" s="1" t="s">
        <v>106</v>
      </c>
      <c r="C52" s="1" t="s">
        <v>240</v>
      </c>
    </row>
    <row r="53" spans="1:3">
      <c r="A53" s="1">
        <v>604</v>
      </c>
      <c r="B53" s="1" t="s">
        <v>106</v>
      </c>
      <c r="C53" s="1" t="s">
        <v>240</v>
      </c>
    </row>
    <row r="54" spans="1:3">
      <c r="A54" s="1">
        <v>605</v>
      </c>
      <c r="B54" s="1" t="s">
        <v>253</v>
      </c>
      <c r="C54" s="1" t="s">
        <v>171</v>
      </c>
    </row>
    <row r="55" spans="1:3">
      <c r="A55" s="1">
        <v>606</v>
      </c>
      <c r="B55" s="1" t="s">
        <v>253</v>
      </c>
      <c r="C55" s="1" t="s">
        <v>171</v>
      </c>
    </row>
    <row r="56" spans="1:3">
      <c r="A56" s="1">
        <v>607</v>
      </c>
      <c r="B56" s="1" t="s">
        <v>253</v>
      </c>
      <c r="C56" s="1" t="s">
        <v>240</v>
      </c>
    </row>
    <row r="57" spans="1:3">
      <c r="A57" s="1">
        <v>608</v>
      </c>
      <c r="B57" s="1" t="s">
        <v>253</v>
      </c>
      <c r="C57" s="1" t="s">
        <v>240</v>
      </c>
    </row>
    <row r="58" spans="1:3">
      <c r="A58" s="1">
        <v>609</v>
      </c>
      <c r="B58" s="1" t="s">
        <v>254</v>
      </c>
      <c r="C58" s="1" t="s">
        <v>171</v>
      </c>
    </row>
    <row r="59" spans="1:3">
      <c r="A59" s="1">
        <v>610</v>
      </c>
      <c r="B59" s="1" t="s">
        <v>254</v>
      </c>
      <c r="C59" s="1" t="s">
        <v>171</v>
      </c>
    </row>
    <row r="60" spans="1:3">
      <c r="A60" s="1">
        <v>611</v>
      </c>
      <c r="B60" s="1" t="s">
        <v>254</v>
      </c>
      <c r="C60" s="1" t="s">
        <v>240</v>
      </c>
    </row>
    <row r="61" spans="1:3">
      <c r="A61" s="1">
        <v>612</v>
      </c>
      <c r="B61" s="1" t="s">
        <v>254</v>
      </c>
      <c r="C61" s="1" t="s">
        <v>240</v>
      </c>
    </row>
    <row r="62" spans="1:3">
      <c r="A62" s="1">
        <v>613</v>
      </c>
      <c r="B62" s="1" t="s">
        <v>255</v>
      </c>
      <c r="C62" s="1" t="s">
        <v>171</v>
      </c>
    </row>
    <row r="63" spans="1:3">
      <c r="A63" s="1">
        <v>614</v>
      </c>
      <c r="B63" s="1" t="s">
        <v>255</v>
      </c>
      <c r="C63" s="1" t="s">
        <v>171</v>
      </c>
    </row>
    <row r="64" spans="1:3">
      <c r="A64" s="1">
        <v>615</v>
      </c>
      <c r="B64" s="1" t="s">
        <v>255</v>
      </c>
      <c r="C64" s="1" t="s">
        <v>240</v>
      </c>
    </row>
    <row r="65" spans="1:3">
      <c r="A65" s="1">
        <v>616</v>
      </c>
      <c r="B65" s="1" t="s">
        <v>255</v>
      </c>
      <c r="C65" s="1" t="s">
        <v>240</v>
      </c>
    </row>
    <row r="66" spans="1:3">
      <c r="A66" s="1">
        <v>617</v>
      </c>
      <c r="B66" s="1" t="s">
        <v>256</v>
      </c>
      <c r="C66" s="1" t="s">
        <v>171</v>
      </c>
    </row>
    <row r="67" spans="1:3">
      <c r="A67" s="1">
        <v>618</v>
      </c>
      <c r="B67" s="1" t="s">
        <v>256</v>
      </c>
      <c r="C67" s="1" t="s">
        <v>171</v>
      </c>
    </row>
    <row r="68" spans="1:3">
      <c r="A68" s="1">
        <v>619</v>
      </c>
      <c r="B68" s="1" t="s">
        <v>256</v>
      </c>
      <c r="C68" s="1" t="s">
        <v>240</v>
      </c>
    </row>
    <row r="69" spans="1:3">
      <c r="A69" s="1">
        <v>620</v>
      </c>
      <c r="B69" s="1" t="s">
        <v>256</v>
      </c>
      <c r="C69" s="1" t="s">
        <v>240</v>
      </c>
    </row>
    <row r="70" spans="1:3">
      <c r="A70" s="1">
        <v>621</v>
      </c>
      <c r="B70" s="1" t="s">
        <v>257</v>
      </c>
      <c r="C70" s="1" t="s">
        <v>171</v>
      </c>
    </row>
    <row r="71" spans="1:3">
      <c r="A71" s="1">
        <v>622</v>
      </c>
      <c r="B71" s="1" t="s">
        <v>257</v>
      </c>
      <c r="C71" s="1" t="s">
        <v>171</v>
      </c>
    </row>
    <row r="72" spans="1:3">
      <c r="A72" s="1">
        <v>623</v>
      </c>
      <c r="B72" s="1" t="s">
        <v>257</v>
      </c>
      <c r="C72" s="1" t="s">
        <v>240</v>
      </c>
    </row>
    <row r="73" spans="1:3">
      <c r="A73" s="1">
        <v>624</v>
      </c>
      <c r="B73" s="1" t="s">
        <v>257</v>
      </c>
      <c r="C73" s="1" t="s">
        <v>240</v>
      </c>
    </row>
    <row r="74" spans="1:3">
      <c r="A74" s="1">
        <v>625</v>
      </c>
      <c r="B74" s="1" t="s">
        <v>258</v>
      </c>
      <c r="C74" s="1" t="s">
        <v>171</v>
      </c>
    </row>
    <row r="75" spans="1:3">
      <c r="A75" s="1">
        <v>626</v>
      </c>
      <c r="B75" s="1" t="s">
        <v>258</v>
      </c>
      <c r="C75" s="1" t="s">
        <v>171</v>
      </c>
    </row>
    <row r="76" spans="1:3">
      <c r="A76" s="1">
        <v>627</v>
      </c>
      <c r="B76" s="1" t="s">
        <v>258</v>
      </c>
      <c r="C76" s="1" t="s">
        <v>240</v>
      </c>
    </row>
    <row r="77" spans="1:3">
      <c r="A77" s="1">
        <v>628</v>
      </c>
      <c r="B77" s="1" t="s">
        <v>258</v>
      </c>
      <c r="C77" s="1" t="s">
        <v>240</v>
      </c>
    </row>
    <row r="78" spans="1:3">
      <c r="A78" s="1">
        <v>629</v>
      </c>
      <c r="B78" s="1" t="s">
        <v>259</v>
      </c>
      <c r="C78" s="1" t="s">
        <v>171</v>
      </c>
    </row>
    <row r="79" spans="1:3">
      <c r="A79" s="1">
        <v>630</v>
      </c>
      <c r="B79" s="1" t="s">
        <v>259</v>
      </c>
      <c r="C79" s="1" t="s">
        <v>171</v>
      </c>
    </row>
    <row r="80" spans="1:3">
      <c r="A80" s="1">
        <v>631</v>
      </c>
      <c r="B80" s="1" t="s">
        <v>259</v>
      </c>
      <c r="C80" s="1" t="s">
        <v>240</v>
      </c>
    </row>
    <row r="81" spans="1:3">
      <c r="A81" s="1">
        <v>632</v>
      </c>
      <c r="B81" s="1" t="s">
        <v>259</v>
      </c>
      <c r="C81" s="1" t="s">
        <v>240</v>
      </c>
    </row>
    <row r="82" spans="1:3">
      <c r="A82" s="1">
        <v>633</v>
      </c>
      <c r="B82" s="1" t="s">
        <v>260</v>
      </c>
      <c r="C82" s="1" t="s">
        <v>171</v>
      </c>
    </row>
    <row r="83" spans="1:3">
      <c r="A83" s="1">
        <v>634</v>
      </c>
      <c r="B83" s="1" t="s">
        <v>260</v>
      </c>
      <c r="C83" s="1" t="s">
        <v>171</v>
      </c>
    </row>
    <row r="84" spans="1:3">
      <c r="A84" s="1">
        <v>635</v>
      </c>
      <c r="B84" s="1" t="s">
        <v>260</v>
      </c>
      <c r="C84" s="1" t="s">
        <v>240</v>
      </c>
    </row>
    <row r="85" spans="1:3">
      <c r="A85" s="1">
        <v>636</v>
      </c>
      <c r="B85" s="1" t="s">
        <v>260</v>
      </c>
      <c r="C85" s="1" t="s">
        <v>240</v>
      </c>
    </row>
    <row r="86" spans="1:3">
      <c r="A86" s="1">
        <v>637</v>
      </c>
      <c r="B86" s="1" t="s">
        <v>261</v>
      </c>
      <c r="C86" s="1" t="s">
        <v>171</v>
      </c>
    </row>
    <row r="87" spans="1:3">
      <c r="A87" s="1">
        <v>638</v>
      </c>
      <c r="B87" s="1" t="s">
        <v>261</v>
      </c>
      <c r="C87" s="1" t="s">
        <v>171</v>
      </c>
    </row>
    <row r="88" spans="1:3">
      <c r="A88" s="1">
        <v>639</v>
      </c>
      <c r="B88" s="1" t="s">
        <v>261</v>
      </c>
      <c r="C88" s="1" t="s">
        <v>240</v>
      </c>
    </row>
    <row r="89" spans="1:3">
      <c r="A89" s="1">
        <v>640</v>
      </c>
      <c r="B89" s="1" t="s">
        <v>261</v>
      </c>
      <c r="C89" s="1" t="s">
        <v>240</v>
      </c>
    </row>
    <row r="90" spans="1:3">
      <c r="A90" s="1">
        <v>641</v>
      </c>
      <c r="B90" s="1" t="s">
        <v>262</v>
      </c>
      <c r="C90" s="1" t="s">
        <v>171</v>
      </c>
    </row>
    <row r="91" spans="1:3">
      <c r="A91" s="1">
        <v>642</v>
      </c>
      <c r="B91" s="1" t="s">
        <v>262</v>
      </c>
      <c r="C91" s="1" t="s">
        <v>171</v>
      </c>
    </row>
    <row r="92" spans="1:3">
      <c r="A92" s="1">
        <v>643</v>
      </c>
      <c r="B92" s="1" t="s">
        <v>262</v>
      </c>
      <c r="C92" s="1" t="s">
        <v>240</v>
      </c>
    </row>
    <row r="93" spans="1:3">
      <c r="A93" s="1">
        <v>644</v>
      </c>
      <c r="B93" s="1" t="s">
        <v>262</v>
      </c>
      <c r="C93" s="1" t="s">
        <v>240</v>
      </c>
    </row>
    <row r="94" spans="1:3">
      <c r="A94" s="1">
        <v>701</v>
      </c>
      <c r="B94" s="1" t="s">
        <v>263</v>
      </c>
      <c r="C94" s="1" t="s">
        <v>171</v>
      </c>
    </row>
    <row r="95" spans="1:3">
      <c r="A95" s="1">
        <v>702</v>
      </c>
      <c r="B95" s="1" t="s">
        <v>263</v>
      </c>
      <c r="C95" s="1" t="s">
        <v>171</v>
      </c>
    </row>
    <row r="96" spans="1:3">
      <c r="A96" s="1">
        <v>703</v>
      </c>
      <c r="B96" s="1" t="s">
        <v>263</v>
      </c>
      <c r="C96" s="1" t="s">
        <v>240</v>
      </c>
    </row>
    <row r="97" spans="1:3">
      <c r="A97" s="1">
        <v>704</v>
      </c>
      <c r="B97" s="1" t="s">
        <v>263</v>
      </c>
      <c r="C97" s="1" t="s">
        <v>240</v>
      </c>
    </row>
    <row r="98" spans="1:3">
      <c r="A98" s="1">
        <v>705</v>
      </c>
      <c r="B98" s="1" t="s">
        <v>264</v>
      </c>
      <c r="C98" s="1" t="s">
        <v>171</v>
      </c>
    </row>
    <row r="99" spans="1:3">
      <c r="A99" s="1">
        <v>706</v>
      </c>
      <c r="B99" s="1" t="s">
        <v>264</v>
      </c>
      <c r="C99" s="1" t="s">
        <v>171</v>
      </c>
    </row>
    <row r="100" spans="1:3">
      <c r="A100" s="1">
        <v>707</v>
      </c>
      <c r="B100" s="1" t="s">
        <v>264</v>
      </c>
      <c r="C100" s="1" t="s">
        <v>240</v>
      </c>
    </row>
    <row r="101" spans="1:3">
      <c r="A101" s="1">
        <v>708</v>
      </c>
      <c r="B101" s="1" t="s">
        <v>264</v>
      </c>
      <c r="C101" s="1" t="s">
        <v>240</v>
      </c>
    </row>
    <row r="102" spans="1:3">
      <c r="A102" s="1">
        <v>709</v>
      </c>
      <c r="B102" s="1" t="s">
        <v>265</v>
      </c>
      <c r="C102" s="1" t="s">
        <v>171</v>
      </c>
    </row>
    <row r="103" spans="1:3">
      <c r="A103" s="1">
        <v>710</v>
      </c>
      <c r="B103" s="1" t="s">
        <v>265</v>
      </c>
      <c r="C103" s="1" t="s">
        <v>171</v>
      </c>
    </row>
    <row r="104" spans="1:3">
      <c r="A104" s="1">
        <v>711</v>
      </c>
      <c r="B104" s="1" t="s">
        <v>265</v>
      </c>
      <c r="C104" s="1" t="s">
        <v>240</v>
      </c>
    </row>
    <row r="105" spans="1:3">
      <c r="A105" s="1">
        <v>712</v>
      </c>
      <c r="B105" s="1" t="s">
        <v>265</v>
      </c>
      <c r="C105" s="1" t="s">
        <v>240</v>
      </c>
    </row>
    <row r="106" spans="1:3">
      <c r="A106" s="1">
        <v>713</v>
      </c>
      <c r="B106" s="1" t="s">
        <v>266</v>
      </c>
      <c r="C106" s="1" t="s">
        <v>171</v>
      </c>
    </row>
    <row r="107" spans="1:3">
      <c r="A107" s="1">
        <v>714</v>
      </c>
      <c r="B107" s="1" t="s">
        <v>266</v>
      </c>
      <c r="C107" s="1" t="s">
        <v>171</v>
      </c>
    </row>
    <row r="108" spans="1:3">
      <c r="A108" s="1">
        <v>715</v>
      </c>
      <c r="B108" s="1" t="s">
        <v>266</v>
      </c>
      <c r="C108" s="1" t="s">
        <v>240</v>
      </c>
    </row>
    <row r="109" spans="1:3">
      <c r="A109" s="1">
        <v>716</v>
      </c>
      <c r="B109" s="1" t="s">
        <v>266</v>
      </c>
      <c r="C109" s="1" t="s">
        <v>240</v>
      </c>
    </row>
    <row r="110" spans="1:3">
      <c r="A110" s="1">
        <v>717</v>
      </c>
      <c r="B110" s="1" t="s">
        <v>267</v>
      </c>
      <c r="C110" s="1" t="s">
        <v>171</v>
      </c>
    </row>
    <row r="111" spans="1:3">
      <c r="A111" s="1">
        <v>718</v>
      </c>
      <c r="B111" s="1" t="s">
        <v>267</v>
      </c>
      <c r="C111" s="1" t="s">
        <v>171</v>
      </c>
    </row>
    <row r="112" spans="1:3">
      <c r="A112" s="1">
        <v>719</v>
      </c>
      <c r="B112" s="1" t="s">
        <v>267</v>
      </c>
      <c r="C112" s="1" t="s">
        <v>240</v>
      </c>
    </row>
    <row r="113" spans="1:3">
      <c r="A113" s="1">
        <v>720</v>
      </c>
      <c r="B113" s="1" t="s">
        <v>267</v>
      </c>
      <c r="C113" s="1" t="s">
        <v>240</v>
      </c>
    </row>
    <row r="114" spans="1:3">
      <c r="A114" s="1">
        <v>721</v>
      </c>
      <c r="B114" s="1" t="s">
        <v>268</v>
      </c>
      <c r="C114" s="1" t="s">
        <v>171</v>
      </c>
    </row>
    <row r="115" spans="1:3">
      <c r="A115" s="1">
        <v>722</v>
      </c>
      <c r="B115" s="1" t="s">
        <v>268</v>
      </c>
      <c r="C115" s="1" t="s">
        <v>171</v>
      </c>
    </row>
    <row r="116" spans="1:3">
      <c r="A116" s="1">
        <v>723</v>
      </c>
      <c r="B116" s="1" t="s">
        <v>268</v>
      </c>
      <c r="C116" s="1" t="s">
        <v>240</v>
      </c>
    </row>
    <row r="117" spans="1:3">
      <c r="A117" s="1">
        <v>724</v>
      </c>
      <c r="B117" s="1" t="s">
        <v>268</v>
      </c>
      <c r="C117" s="1" t="s">
        <v>240</v>
      </c>
    </row>
    <row r="118" spans="1:3">
      <c r="A118" s="1">
        <v>725</v>
      </c>
      <c r="B118" s="1" t="s">
        <v>306</v>
      </c>
      <c r="C118" s="1" t="s">
        <v>171</v>
      </c>
    </row>
    <row r="119" spans="1:3">
      <c r="A119" s="1">
        <v>726</v>
      </c>
      <c r="B119" s="1" t="s">
        <v>306</v>
      </c>
      <c r="C119" s="1" t="s">
        <v>171</v>
      </c>
    </row>
    <row r="120" spans="1:3">
      <c r="A120" s="1">
        <v>727</v>
      </c>
      <c r="B120" s="1" t="s">
        <v>306</v>
      </c>
      <c r="C120" s="1" t="s">
        <v>240</v>
      </c>
    </row>
    <row r="121" spans="1:3">
      <c r="A121" s="1">
        <v>728</v>
      </c>
      <c r="B121" s="1" t="s">
        <v>306</v>
      </c>
      <c r="C121" s="1" t="s">
        <v>240</v>
      </c>
    </row>
    <row r="122" spans="1:3">
      <c r="A122" s="1">
        <v>729</v>
      </c>
      <c r="B122" s="1" t="s">
        <v>269</v>
      </c>
      <c r="C122" s="1" t="s">
        <v>171</v>
      </c>
    </row>
    <row r="123" spans="1:3">
      <c r="A123" s="1">
        <v>730</v>
      </c>
      <c r="B123" s="1" t="s">
        <v>269</v>
      </c>
      <c r="C123" s="1" t="s">
        <v>171</v>
      </c>
    </row>
    <row r="124" spans="1:3">
      <c r="A124" s="1">
        <v>731</v>
      </c>
      <c r="B124" s="1" t="s">
        <v>269</v>
      </c>
      <c r="C124" s="1" t="s">
        <v>240</v>
      </c>
    </row>
    <row r="125" spans="1:3">
      <c r="A125" s="1">
        <v>732</v>
      </c>
      <c r="B125" s="1" t="s">
        <v>269</v>
      </c>
      <c r="C125" s="1" t="s">
        <v>240</v>
      </c>
    </row>
    <row r="126" spans="1:3">
      <c r="A126" s="171">
        <v>801</v>
      </c>
      <c r="B126" s="1" t="s">
        <v>245</v>
      </c>
      <c r="C126" s="1" t="s">
        <v>171</v>
      </c>
    </row>
    <row r="127" spans="1:3">
      <c r="A127" s="171">
        <v>802</v>
      </c>
      <c r="B127" s="1" t="s">
        <v>245</v>
      </c>
      <c r="C127" s="1" t="s">
        <v>171</v>
      </c>
    </row>
    <row r="128" spans="1:3">
      <c r="A128" s="171">
        <v>803</v>
      </c>
      <c r="B128" s="1" t="s">
        <v>245</v>
      </c>
      <c r="C128" s="1" t="s">
        <v>240</v>
      </c>
    </row>
    <row r="129" spans="1:3">
      <c r="A129" s="171">
        <v>804</v>
      </c>
      <c r="B129" s="1" t="s">
        <v>245</v>
      </c>
      <c r="C129" s="1" t="s">
        <v>240</v>
      </c>
    </row>
    <row r="130" spans="1:3">
      <c r="A130" s="1">
        <v>901</v>
      </c>
      <c r="B130" s="1" t="s">
        <v>97</v>
      </c>
      <c r="C130" s="1" t="s">
        <v>171</v>
      </c>
    </row>
    <row r="131" spans="1:3">
      <c r="A131" s="1">
        <v>902</v>
      </c>
      <c r="B131" s="1" t="s">
        <v>97</v>
      </c>
      <c r="C131" s="1" t="s">
        <v>171</v>
      </c>
    </row>
    <row r="132" spans="1:3">
      <c r="A132" s="1">
        <v>903</v>
      </c>
      <c r="B132" s="1" t="s">
        <v>97</v>
      </c>
      <c r="C132" s="1" t="s">
        <v>240</v>
      </c>
    </row>
    <row r="133" spans="1:3">
      <c r="A133" s="1">
        <v>904</v>
      </c>
      <c r="B133" s="1" t="s">
        <v>97</v>
      </c>
      <c r="C133" s="1" t="s">
        <v>240</v>
      </c>
    </row>
    <row r="134" spans="1:3">
      <c r="A134" s="1">
        <v>1001</v>
      </c>
      <c r="B134" s="1" t="s">
        <v>99</v>
      </c>
      <c r="C134" s="1" t="s">
        <v>171</v>
      </c>
    </row>
    <row r="135" spans="1:3">
      <c r="A135" s="1">
        <v>1002</v>
      </c>
      <c r="B135" s="1" t="s">
        <v>99</v>
      </c>
      <c r="C135" s="1" t="s">
        <v>171</v>
      </c>
    </row>
    <row r="136" spans="1:3">
      <c r="A136" s="1">
        <v>1003</v>
      </c>
      <c r="B136" s="1" t="s">
        <v>99</v>
      </c>
      <c r="C136" s="1" t="s">
        <v>240</v>
      </c>
    </row>
    <row r="137" spans="1:3">
      <c r="A137" s="1">
        <v>1004</v>
      </c>
      <c r="B137" s="1" t="s">
        <v>99</v>
      </c>
      <c r="C137" s="1" t="s">
        <v>240</v>
      </c>
    </row>
    <row r="138" spans="1:3">
      <c r="A138" s="1">
        <v>1005</v>
      </c>
      <c r="B138" s="1" t="s">
        <v>100</v>
      </c>
      <c r="C138" s="1" t="s">
        <v>171</v>
      </c>
    </row>
    <row r="139" spans="1:3">
      <c r="A139" s="1">
        <v>1006</v>
      </c>
      <c r="B139" s="1" t="s">
        <v>100</v>
      </c>
      <c r="C139" s="1" t="s">
        <v>171</v>
      </c>
    </row>
    <row r="140" spans="1:3">
      <c r="A140" s="1">
        <v>1007</v>
      </c>
      <c r="B140" s="1" t="s">
        <v>100</v>
      </c>
      <c r="C140" s="1" t="s">
        <v>240</v>
      </c>
    </row>
    <row r="141" spans="1:3">
      <c r="A141" s="1">
        <v>1008</v>
      </c>
      <c r="B141" s="1" t="s">
        <v>100</v>
      </c>
      <c r="C141" s="1" t="s">
        <v>240</v>
      </c>
    </row>
    <row r="142" spans="1:3">
      <c r="A142" s="1">
        <v>1009</v>
      </c>
      <c r="B142" s="1" t="s">
        <v>246</v>
      </c>
      <c r="C142" s="1" t="s">
        <v>171</v>
      </c>
    </row>
    <row r="143" spans="1:3">
      <c r="A143" s="1">
        <v>1010</v>
      </c>
      <c r="B143" s="1" t="s">
        <v>246</v>
      </c>
      <c r="C143" s="1" t="s">
        <v>171</v>
      </c>
    </row>
    <row r="144" spans="1:3">
      <c r="A144" s="1">
        <v>1011</v>
      </c>
      <c r="B144" s="1" t="s">
        <v>246</v>
      </c>
      <c r="C144" s="1" t="s">
        <v>240</v>
      </c>
    </row>
    <row r="145" spans="1:4">
      <c r="A145" s="1">
        <v>1012</v>
      </c>
      <c r="B145" s="1" t="s">
        <v>246</v>
      </c>
      <c r="C145" s="1" t="s">
        <v>240</v>
      </c>
    </row>
    <row r="146" spans="1:4">
      <c r="A146" s="1">
        <v>1101</v>
      </c>
      <c r="B146" s="1" t="s">
        <v>102</v>
      </c>
      <c r="C146" s="1" t="s">
        <v>171</v>
      </c>
    </row>
    <row r="147" spans="1:4">
      <c r="A147" s="1">
        <v>1102</v>
      </c>
      <c r="B147" s="1" t="s">
        <v>102</v>
      </c>
      <c r="C147" s="1" t="s">
        <v>171</v>
      </c>
    </row>
    <row r="148" spans="1:4">
      <c r="A148" s="1">
        <v>1103</v>
      </c>
      <c r="B148" s="1" t="s">
        <v>102</v>
      </c>
      <c r="C148" s="1" t="s">
        <v>240</v>
      </c>
    </row>
    <row r="149" spans="1:4">
      <c r="A149" s="1">
        <v>1104</v>
      </c>
      <c r="B149" s="1" t="s">
        <v>102</v>
      </c>
      <c r="C149" s="1" t="s">
        <v>240</v>
      </c>
    </row>
    <row r="150" spans="1:4">
      <c r="A150" s="1">
        <v>1105</v>
      </c>
      <c r="B150" s="1" t="s">
        <v>103</v>
      </c>
      <c r="C150" s="1" t="s">
        <v>171</v>
      </c>
    </row>
    <row r="151" spans="1:4">
      <c r="A151" s="1">
        <v>1106</v>
      </c>
      <c r="B151" s="1" t="s">
        <v>103</v>
      </c>
      <c r="C151" s="1" t="s">
        <v>171</v>
      </c>
    </row>
    <row r="152" spans="1:4">
      <c r="A152" s="1">
        <v>1107</v>
      </c>
      <c r="B152" s="1" t="s">
        <v>103</v>
      </c>
      <c r="C152" s="1" t="s">
        <v>240</v>
      </c>
      <c r="D152" s="1"/>
    </row>
    <row r="153" spans="1:4">
      <c r="A153" s="1">
        <v>1108</v>
      </c>
      <c r="B153" s="1" t="s">
        <v>103</v>
      </c>
      <c r="C153" s="1" t="s">
        <v>240</v>
      </c>
      <c r="D153" s="1"/>
    </row>
    <row r="154" spans="1:4">
      <c r="A154" s="1">
        <v>1201</v>
      </c>
      <c r="B154" s="1" t="s">
        <v>247</v>
      </c>
      <c r="C154" s="1" t="s">
        <v>171</v>
      </c>
    </row>
    <row r="155" spans="1:4">
      <c r="A155" s="1">
        <v>1202</v>
      </c>
      <c r="B155" s="1" t="s">
        <v>247</v>
      </c>
      <c r="C155" s="1" t="s">
        <v>171</v>
      </c>
    </row>
    <row r="156" spans="1:4">
      <c r="A156" s="1">
        <v>1203</v>
      </c>
      <c r="B156" s="1" t="s">
        <v>247</v>
      </c>
      <c r="C156" s="1" t="s">
        <v>240</v>
      </c>
    </row>
    <row r="157" spans="1:4">
      <c r="A157" s="1">
        <v>1204</v>
      </c>
      <c r="B157" s="1" t="s">
        <v>247</v>
      </c>
      <c r="C157" s="1" t="s">
        <v>240</v>
      </c>
    </row>
    <row r="158" spans="1:4">
      <c r="A158" s="1">
        <v>1205</v>
      </c>
      <c r="B158" s="1" t="s">
        <v>248</v>
      </c>
      <c r="C158" s="1" t="s">
        <v>171</v>
      </c>
    </row>
    <row r="159" spans="1:4">
      <c r="A159" s="1">
        <v>1206</v>
      </c>
      <c r="B159" s="1" t="s">
        <v>248</v>
      </c>
      <c r="C159" s="1" t="s">
        <v>171</v>
      </c>
    </row>
    <row r="160" spans="1:4">
      <c r="A160" s="1">
        <v>1207</v>
      </c>
      <c r="B160" s="1" t="s">
        <v>248</v>
      </c>
      <c r="C160" s="1" t="s">
        <v>240</v>
      </c>
    </row>
    <row r="161" spans="1:3">
      <c r="A161" s="1">
        <v>1208</v>
      </c>
      <c r="B161" s="1" t="s">
        <v>248</v>
      </c>
      <c r="C161" s="1" t="s">
        <v>240</v>
      </c>
    </row>
    <row r="162" spans="1:3">
      <c r="A162" s="1">
        <v>1209</v>
      </c>
      <c r="B162" s="1" t="s">
        <v>249</v>
      </c>
      <c r="C162" s="1" t="s">
        <v>171</v>
      </c>
    </row>
    <row r="163" spans="1:3">
      <c r="A163" s="1">
        <v>1210</v>
      </c>
      <c r="B163" s="1" t="s">
        <v>249</v>
      </c>
      <c r="C163" s="1" t="s">
        <v>171</v>
      </c>
    </row>
    <row r="164" spans="1:3">
      <c r="A164" s="1">
        <v>1211</v>
      </c>
      <c r="B164" s="1" t="s">
        <v>249</v>
      </c>
      <c r="C164" s="1" t="s">
        <v>240</v>
      </c>
    </row>
    <row r="165" spans="1:3">
      <c r="A165" s="1">
        <v>1212</v>
      </c>
      <c r="B165" s="1" t="s">
        <v>249</v>
      </c>
      <c r="C165" s="1" t="s">
        <v>240</v>
      </c>
    </row>
    <row r="166" spans="1:3">
      <c r="A166" s="1">
        <v>1213</v>
      </c>
      <c r="B166" s="1" t="s">
        <v>250</v>
      </c>
      <c r="C166" s="1" t="s">
        <v>171</v>
      </c>
    </row>
    <row r="167" spans="1:3">
      <c r="A167" s="1">
        <v>1214</v>
      </c>
      <c r="B167" s="1" t="s">
        <v>250</v>
      </c>
      <c r="C167" s="1" t="s">
        <v>171</v>
      </c>
    </row>
    <row r="168" spans="1:3">
      <c r="A168" s="1">
        <v>1215</v>
      </c>
      <c r="B168" s="1" t="s">
        <v>250</v>
      </c>
      <c r="C168" s="1" t="s">
        <v>240</v>
      </c>
    </row>
    <row r="169" spans="1:3">
      <c r="A169" s="1">
        <v>1216</v>
      </c>
      <c r="B169" s="1" t="s">
        <v>250</v>
      </c>
      <c r="C169" s="1" t="s">
        <v>240</v>
      </c>
    </row>
    <row r="170" spans="1:3">
      <c r="A170" s="1">
        <v>1217</v>
      </c>
      <c r="B170" s="1" t="s">
        <v>251</v>
      </c>
      <c r="C170" s="1" t="s">
        <v>171</v>
      </c>
    </row>
    <row r="171" spans="1:3">
      <c r="A171" s="1">
        <v>1218</v>
      </c>
      <c r="B171" s="1" t="s">
        <v>251</v>
      </c>
      <c r="C171" s="1" t="s">
        <v>171</v>
      </c>
    </row>
    <row r="172" spans="1:3">
      <c r="A172" s="1">
        <v>1219</v>
      </c>
      <c r="B172" s="1" t="s">
        <v>251</v>
      </c>
      <c r="C172" s="1" t="s">
        <v>240</v>
      </c>
    </row>
    <row r="173" spans="1:3">
      <c r="A173" s="1">
        <v>1220</v>
      </c>
      <c r="B173" s="1" t="s">
        <v>251</v>
      </c>
      <c r="C173" s="1" t="s">
        <v>240</v>
      </c>
    </row>
    <row r="174" spans="1:3">
      <c r="A174" s="1">
        <v>1237</v>
      </c>
      <c r="B174" s="1" t="s">
        <v>252</v>
      </c>
      <c r="C174" s="1" t="s">
        <v>171</v>
      </c>
    </row>
    <row r="175" spans="1:3">
      <c r="A175" s="1">
        <v>1238</v>
      </c>
      <c r="B175" s="1" t="s">
        <v>252</v>
      </c>
      <c r="C175" s="1" t="s">
        <v>171</v>
      </c>
    </row>
    <row r="176" spans="1:3">
      <c r="A176" s="1">
        <v>1239</v>
      </c>
      <c r="B176" s="1" t="s">
        <v>252</v>
      </c>
      <c r="C176" s="1" t="s">
        <v>240</v>
      </c>
    </row>
    <row r="177" spans="1:3">
      <c r="A177" s="1">
        <v>1240</v>
      </c>
      <c r="B177" s="1" t="s">
        <v>252</v>
      </c>
      <c r="C177" s="1" t="s">
        <v>240</v>
      </c>
    </row>
    <row r="178" spans="1:3">
      <c r="A178" s="1">
        <v>1301</v>
      </c>
      <c r="B178" s="1" t="s">
        <v>106</v>
      </c>
      <c r="C178" s="1" t="s">
        <v>171</v>
      </c>
    </row>
    <row r="179" spans="1:3">
      <c r="A179" s="1">
        <v>1302</v>
      </c>
      <c r="B179" s="1" t="s">
        <v>106</v>
      </c>
      <c r="C179" s="1" t="s">
        <v>171</v>
      </c>
    </row>
    <row r="180" spans="1:3">
      <c r="A180" s="1">
        <v>1303</v>
      </c>
      <c r="B180" s="1" t="s">
        <v>106</v>
      </c>
      <c r="C180" s="1" t="s">
        <v>240</v>
      </c>
    </row>
    <row r="181" spans="1:3">
      <c r="A181" s="1">
        <v>1304</v>
      </c>
      <c r="B181" s="1" t="s">
        <v>106</v>
      </c>
      <c r="C181" s="1" t="s">
        <v>240</v>
      </c>
    </row>
    <row r="182" spans="1:3">
      <c r="A182" s="1">
        <v>1305</v>
      </c>
      <c r="B182" s="1" t="s">
        <v>253</v>
      </c>
      <c r="C182" s="1" t="s">
        <v>171</v>
      </c>
    </row>
    <row r="183" spans="1:3">
      <c r="A183" s="1">
        <v>1306</v>
      </c>
      <c r="B183" s="1" t="s">
        <v>253</v>
      </c>
      <c r="C183" s="1" t="s">
        <v>171</v>
      </c>
    </row>
    <row r="184" spans="1:3">
      <c r="A184" s="1">
        <v>1307</v>
      </c>
      <c r="B184" s="1" t="s">
        <v>253</v>
      </c>
      <c r="C184" s="1" t="s">
        <v>240</v>
      </c>
    </row>
    <row r="185" spans="1:3">
      <c r="A185" s="1">
        <v>1308</v>
      </c>
      <c r="B185" s="1" t="s">
        <v>253</v>
      </c>
      <c r="C185" s="1" t="s">
        <v>240</v>
      </c>
    </row>
    <row r="186" spans="1:3">
      <c r="A186" s="1">
        <v>1309</v>
      </c>
      <c r="B186" s="1" t="s">
        <v>254</v>
      </c>
      <c r="C186" s="1" t="s">
        <v>171</v>
      </c>
    </row>
    <row r="187" spans="1:3">
      <c r="A187" s="1">
        <v>1310</v>
      </c>
      <c r="B187" s="1" t="s">
        <v>254</v>
      </c>
      <c r="C187" s="1" t="s">
        <v>171</v>
      </c>
    </row>
    <row r="188" spans="1:3">
      <c r="A188" s="1">
        <v>1311</v>
      </c>
      <c r="B188" s="1" t="s">
        <v>254</v>
      </c>
      <c r="C188" s="1" t="s">
        <v>240</v>
      </c>
    </row>
    <row r="189" spans="1:3">
      <c r="A189" s="1">
        <v>1312</v>
      </c>
      <c r="B189" s="1" t="s">
        <v>254</v>
      </c>
      <c r="C189" s="1" t="s">
        <v>240</v>
      </c>
    </row>
    <row r="190" spans="1:3">
      <c r="A190" s="1">
        <v>1313</v>
      </c>
      <c r="B190" s="1" t="s">
        <v>255</v>
      </c>
      <c r="C190" s="1" t="s">
        <v>171</v>
      </c>
    </row>
    <row r="191" spans="1:3">
      <c r="A191" s="1">
        <v>1314</v>
      </c>
      <c r="B191" s="1" t="s">
        <v>255</v>
      </c>
      <c r="C191" s="1" t="s">
        <v>171</v>
      </c>
    </row>
    <row r="192" spans="1:3">
      <c r="A192" s="1">
        <v>1315</v>
      </c>
      <c r="B192" s="1" t="s">
        <v>255</v>
      </c>
      <c r="C192" s="1" t="s">
        <v>240</v>
      </c>
    </row>
    <row r="193" spans="1:3">
      <c r="A193" s="1">
        <v>1316</v>
      </c>
      <c r="B193" s="1" t="s">
        <v>255</v>
      </c>
      <c r="C193" s="1" t="s">
        <v>240</v>
      </c>
    </row>
    <row r="194" spans="1:3">
      <c r="A194" s="1">
        <v>1317</v>
      </c>
      <c r="B194" s="1" t="s">
        <v>256</v>
      </c>
      <c r="C194" s="1" t="s">
        <v>171</v>
      </c>
    </row>
    <row r="195" spans="1:3">
      <c r="A195" s="1">
        <v>1318</v>
      </c>
      <c r="B195" s="1" t="s">
        <v>256</v>
      </c>
      <c r="C195" s="1" t="s">
        <v>171</v>
      </c>
    </row>
    <row r="196" spans="1:3">
      <c r="A196" s="1">
        <v>1319</v>
      </c>
      <c r="B196" s="1" t="s">
        <v>256</v>
      </c>
      <c r="C196" s="1" t="s">
        <v>240</v>
      </c>
    </row>
    <row r="197" spans="1:3">
      <c r="A197" s="1">
        <v>1320</v>
      </c>
      <c r="B197" s="1" t="s">
        <v>256</v>
      </c>
      <c r="C197" s="1" t="s">
        <v>240</v>
      </c>
    </row>
    <row r="198" spans="1:3">
      <c r="A198" s="1">
        <v>1321</v>
      </c>
      <c r="B198" s="1" t="s">
        <v>257</v>
      </c>
      <c r="C198" s="1" t="s">
        <v>171</v>
      </c>
    </row>
    <row r="199" spans="1:3">
      <c r="A199" s="1">
        <v>1322</v>
      </c>
      <c r="B199" s="1" t="s">
        <v>257</v>
      </c>
      <c r="C199" s="1" t="s">
        <v>171</v>
      </c>
    </row>
    <row r="200" spans="1:3">
      <c r="A200" s="1">
        <v>1323</v>
      </c>
      <c r="B200" s="1" t="s">
        <v>257</v>
      </c>
      <c r="C200" s="1" t="s">
        <v>240</v>
      </c>
    </row>
    <row r="201" spans="1:3">
      <c r="A201" s="1">
        <v>1324</v>
      </c>
      <c r="B201" s="1" t="s">
        <v>257</v>
      </c>
      <c r="C201" s="1" t="s">
        <v>240</v>
      </c>
    </row>
    <row r="202" spans="1:3">
      <c r="A202" s="1">
        <v>1325</v>
      </c>
      <c r="B202" s="1" t="s">
        <v>258</v>
      </c>
      <c r="C202" s="1" t="s">
        <v>171</v>
      </c>
    </row>
    <row r="203" spans="1:3">
      <c r="A203" s="1">
        <v>1326</v>
      </c>
      <c r="B203" s="1" t="s">
        <v>258</v>
      </c>
      <c r="C203" s="1" t="s">
        <v>171</v>
      </c>
    </row>
    <row r="204" spans="1:3">
      <c r="A204" s="1">
        <v>1327</v>
      </c>
      <c r="B204" s="1" t="s">
        <v>258</v>
      </c>
      <c r="C204" s="1" t="s">
        <v>240</v>
      </c>
    </row>
    <row r="205" spans="1:3">
      <c r="A205" s="1">
        <v>1328</v>
      </c>
      <c r="B205" s="1" t="s">
        <v>258</v>
      </c>
      <c r="C205" s="1" t="s">
        <v>240</v>
      </c>
    </row>
    <row r="206" spans="1:3">
      <c r="A206" s="1">
        <v>1329</v>
      </c>
      <c r="B206" s="1" t="s">
        <v>259</v>
      </c>
      <c r="C206" s="1" t="s">
        <v>171</v>
      </c>
    </row>
    <row r="207" spans="1:3">
      <c r="A207" s="1">
        <v>1330</v>
      </c>
      <c r="B207" s="1" t="s">
        <v>259</v>
      </c>
      <c r="C207" s="1" t="s">
        <v>171</v>
      </c>
    </row>
    <row r="208" spans="1:3">
      <c r="A208" s="1">
        <v>1331</v>
      </c>
      <c r="B208" s="1" t="s">
        <v>259</v>
      </c>
      <c r="C208" s="1" t="s">
        <v>240</v>
      </c>
    </row>
    <row r="209" spans="1:3">
      <c r="A209" s="1">
        <v>1332</v>
      </c>
      <c r="B209" s="1" t="s">
        <v>259</v>
      </c>
      <c r="C209" s="1" t="s">
        <v>240</v>
      </c>
    </row>
    <row r="210" spans="1:3">
      <c r="A210" s="1">
        <v>1333</v>
      </c>
      <c r="B210" s="1" t="s">
        <v>260</v>
      </c>
      <c r="C210" s="1" t="s">
        <v>171</v>
      </c>
    </row>
    <row r="211" spans="1:3">
      <c r="A211" s="1">
        <v>1334</v>
      </c>
      <c r="B211" s="1" t="s">
        <v>260</v>
      </c>
      <c r="C211" s="1" t="s">
        <v>171</v>
      </c>
    </row>
    <row r="212" spans="1:3">
      <c r="A212" s="1">
        <v>1335</v>
      </c>
      <c r="B212" s="1" t="s">
        <v>260</v>
      </c>
      <c r="C212" s="1" t="s">
        <v>240</v>
      </c>
    </row>
    <row r="213" spans="1:3">
      <c r="A213" s="1">
        <v>1336</v>
      </c>
      <c r="B213" s="1" t="s">
        <v>260</v>
      </c>
      <c r="C213" s="1" t="s">
        <v>240</v>
      </c>
    </row>
    <row r="214" spans="1:3">
      <c r="A214" s="1">
        <v>1337</v>
      </c>
      <c r="B214" s="1" t="s">
        <v>261</v>
      </c>
      <c r="C214" s="1" t="s">
        <v>171</v>
      </c>
    </row>
    <row r="215" spans="1:3">
      <c r="A215" s="1">
        <v>1338</v>
      </c>
      <c r="B215" s="1" t="s">
        <v>261</v>
      </c>
      <c r="C215" s="1" t="s">
        <v>171</v>
      </c>
    </row>
    <row r="216" spans="1:3">
      <c r="A216" s="1">
        <v>1339</v>
      </c>
      <c r="B216" s="1" t="s">
        <v>261</v>
      </c>
      <c r="C216" s="1" t="s">
        <v>240</v>
      </c>
    </row>
    <row r="217" spans="1:3">
      <c r="A217" s="1">
        <v>1340</v>
      </c>
      <c r="B217" s="1" t="s">
        <v>261</v>
      </c>
      <c r="C217" s="1" t="s">
        <v>240</v>
      </c>
    </row>
    <row r="218" spans="1:3">
      <c r="A218" s="1">
        <v>1341</v>
      </c>
      <c r="B218" s="1" t="s">
        <v>262</v>
      </c>
      <c r="C218" s="1" t="s">
        <v>171</v>
      </c>
    </row>
    <row r="219" spans="1:3">
      <c r="A219" s="1">
        <v>1342</v>
      </c>
      <c r="B219" s="1" t="s">
        <v>262</v>
      </c>
      <c r="C219" s="1" t="s">
        <v>171</v>
      </c>
    </row>
    <row r="220" spans="1:3">
      <c r="A220" s="1">
        <v>1343</v>
      </c>
      <c r="B220" s="1" t="s">
        <v>262</v>
      </c>
      <c r="C220" s="1" t="s">
        <v>240</v>
      </c>
    </row>
    <row r="221" spans="1:3">
      <c r="A221" s="1">
        <v>1344</v>
      </c>
      <c r="B221" s="1" t="s">
        <v>262</v>
      </c>
      <c r="C221" s="1" t="s">
        <v>240</v>
      </c>
    </row>
    <row r="222" spans="1:3">
      <c r="A222" s="1">
        <v>1401</v>
      </c>
      <c r="B222" s="1" t="s">
        <v>263</v>
      </c>
      <c r="C222" s="1" t="s">
        <v>171</v>
      </c>
    </row>
    <row r="223" spans="1:3">
      <c r="A223" s="1">
        <v>1402</v>
      </c>
      <c r="B223" s="1" t="s">
        <v>263</v>
      </c>
      <c r="C223" s="1" t="s">
        <v>171</v>
      </c>
    </row>
    <row r="224" spans="1:3">
      <c r="A224" s="1">
        <v>1403</v>
      </c>
      <c r="B224" s="1" t="s">
        <v>263</v>
      </c>
      <c r="C224" s="1" t="s">
        <v>240</v>
      </c>
    </row>
    <row r="225" spans="1:3">
      <c r="A225" s="1">
        <v>1404</v>
      </c>
      <c r="B225" s="1" t="s">
        <v>263</v>
      </c>
      <c r="C225" s="1" t="s">
        <v>240</v>
      </c>
    </row>
    <row r="226" spans="1:3">
      <c r="A226" s="1">
        <v>1405</v>
      </c>
      <c r="B226" s="1" t="s">
        <v>264</v>
      </c>
      <c r="C226" s="1" t="s">
        <v>171</v>
      </c>
    </row>
    <row r="227" spans="1:3">
      <c r="A227" s="1">
        <v>1406</v>
      </c>
      <c r="B227" s="1" t="s">
        <v>264</v>
      </c>
      <c r="C227" s="1" t="s">
        <v>171</v>
      </c>
    </row>
    <row r="228" spans="1:3">
      <c r="A228" s="1">
        <v>1407</v>
      </c>
      <c r="B228" s="1" t="s">
        <v>264</v>
      </c>
      <c r="C228" s="1" t="s">
        <v>240</v>
      </c>
    </row>
    <row r="229" spans="1:3">
      <c r="A229" s="1">
        <v>1408</v>
      </c>
      <c r="B229" s="1" t="s">
        <v>264</v>
      </c>
      <c r="C229" s="1" t="s">
        <v>240</v>
      </c>
    </row>
    <row r="230" spans="1:3">
      <c r="A230" s="1">
        <v>1409</v>
      </c>
      <c r="B230" s="1" t="s">
        <v>265</v>
      </c>
      <c r="C230" s="1" t="s">
        <v>171</v>
      </c>
    </row>
    <row r="231" spans="1:3">
      <c r="A231" s="1">
        <v>1410</v>
      </c>
      <c r="B231" s="1" t="s">
        <v>265</v>
      </c>
      <c r="C231" s="1" t="s">
        <v>171</v>
      </c>
    </row>
    <row r="232" spans="1:3">
      <c r="A232" s="1">
        <v>1411</v>
      </c>
      <c r="B232" s="1" t="s">
        <v>265</v>
      </c>
      <c r="C232" s="1" t="s">
        <v>240</v>
      </c>
    </row>
    <row r="233" spans="1:3">
      <c r="A233" s="1">
        <v>1412</v>
      </c>
      <c r="B233" s="1" t="s">
        <v>265</v>
      </c>
      <c r="C233" s="1" t="s">
        <v>240</v>
      </c>
    </row>
    <row r="234" spans="1:3">
      <c r="A234" s="1">
        <v>1413</v>
      </c>
      <c r="B234" s="1" t="s">
        <v>266</v>
      </c>
      <c r="C234" s="1" t="s">
        <v>171</v>
      </c>
    </row>
    <row r="235" spans="1:3">
      <c r="A235" s="1">
        <v>1414</v>
      </c>
      <c r="B235" s="1" t="s">
        <v>266</v>
      </c>
      <c r="C235" s="1" t="s">
        <v>171</v>
      </c>
    </row>
    <row r="236" spans="1:3">
      <c r="A236" s="1">
        <v>1415</v>
      </c>
      <c r="B236" s="1" t="s">
        <v>266</v>
      </c>
      <c r="C236" s="1" t="s">
        <v>240</v>
      </c>
    </row>
    <row r="237" spans="1:3">
      <c r="A237" s="1">
        <v>1416</v>
      </c>
      <c r="B237" s="1" t="s">
        <v>266</v>
      </c>
      <c r="C237" s="1" t="s">
        <v>240</v>
      </c>
    </row>
    <row r="238" spans="1:3">
      <c r="A238" s="1">
        <v>1417</v>
      </c>
      <c r="B238" s="1" t="s">
        <v>267</v>
      </c>
      <c r="C238" s="1" t="s">
        <v>171</v>
      </c>
    </row>
    <row r="239" spans="1:3">
      <c r="A239" s="1">
        <v>1418</v>
      </c>
      <c r="B239" s="1" t="s">
        <v>267</v>
      </c>
      <c r="C239" s="1" t="s">
        <v>171</v>
      </c>
    </row>
    <row r="240" spans="1:3">
      <c r="A240" s="1">
        <v>1419</v>
      </c>
      <c r="B240" s="1" t="s">
        <v>267</v>
      </c>
      <c r="C240" s="1" t="s">
        <v>240</v>
      </c>
    </row>
    <row r="241" spans="1:3">
      <c r="A241" s="1">
        <v>1420</v>
      </c>
      <c r="B241" s="1" t="s">
        <v>267</v>
      </c>
      <c r="C241" s="1" t="s">
        <v>240</v>
      </c>
    </row>
    <row r="242" spans="1:3">
      <c r="A242" s="1">
        <v>1421</v>
      </c>
      <c r="B242" s="1" t="s">
        <v>268</v>
      </c>
      <c r="C242" s="1" t="s">
        <v>171</v>
      </c>
    </row>
    <row r="243" spans="1:3">
      <c r="A243" s="1">
        <v>1422</v>
      </c>
      <c r="B243" s="1" t="s">
        <v>268</v>
      </c>
      <c r="C243" s="1" t="s">
        <v>171</v>
      </c>
    </row>
    <row r="244" spans="1:3">
      <c r="A244" s="1">
        <v>1423</v>
      </c>
      <c r="B244" s="1" t="s">
        <v>268</v>
      </c>
      <c r="C244" s="1" t="s">
        <v>240</v>
      </c>
    </row>
    <row r="245" spans="1:3">
      <c r="A245" s="1">
        <v>1424</v>
      </c>
      <c r="B245" s="1" t="s">
        <v>268</v>
      </c>
      <c r="C245" s="1" t="s">
        <v>240</v>
      </c>
    </row>
    <row r="246" spans="1:3">
      <c r="A246" s="1">
        <v>1425</v>
      </c>
      <c r="B246" s="1" t="s">
        <v>306</v>
      </c>
      <c r="C246" s="1" t="s">
        <v>171</v>
      </c>
    </row>
    <row r="247" spans="1:3">
      <c r="A247" s="1">
        <v>1426</v>
      </c>
      <c r="B247" s="1" t="s">
        <v>306</v>
      </c>
      <c r="C247" s="1" t="s">
        <v>171</v>
      </c>
    </row>
    <row r="248" spans="1:3">
      <c r="A248" s="1">
        <v>1427</v>
      </c>
      <c r="B248" s="1" t="s">
        <v>306</v>
      </c>
      <c r="C248" s="1" t="s">
        <v>240</v>
      </c>
    </row>
    <row r="249" spans="1:3">
      <c r="A249" s="1">
        <v>1428</v>
      </c>
      <c r="B249" s="1" t="s">
        <v>306</v>
      </c>
      <c r="C249" s="1" t="s">
        <v>240</v>
      </c>
    </row>
    <row r="250" spans="1:3">
      <c r="A250" s="1">
        <v>1429</v>
      </c>
      <c r="B250" s="1" t="s">
        <v>269</v>
      </c>
      <c r="C250" s="1" t="s">
        <v>171</v>
      </c>
    </row>
    <row r="251" spans="1:3">
      <c r="A251" s="1">
        <v>1430</v>
      </c>
      <c r="B251" s="1" t="s">
        <v>269</v>
      </c>
      <c r="C251" s="1" t="s">
        <v>171</v>
      </c>
    </row>
    <row r="252" spans="1:3">
      <c r="A252" s="1">
        <v>1431</v>
      </c>
      <c r="B252" s="1" t="s">
        <v>269</v>
      </c>
      <c r="C252" s="1" t="s">
        <v>240</v>
      </c>
    </row>
    <row r="253" spans="1:3">
      <c r="A253" s="1">
        <v>1432</v>
      </c>
      <c r="B253" s="1" t="s">
        <v>269</v>
      </c>
      <c r="C253" s="1" t="s">
        <v>240</v>
      </c>
    </row>
    <row r="254" spans="1:3">
      <c r="A254" s="1">
        <v>1501</v>
      </c>
      <c r="B254" s="1" t="s">
        <v>284</v>
      </c>
      <c r="C254" s="1" t="s">
        <v>285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0"/>
  <sheetViews>
    <sheetView showGridLines="0" view="pageBreakPreview" zoomScale="85" zoomScaleSheetLayoutView="85" workbookViewId="0">
      <pane ySplit="3" topLeftCell="A4" activePane="bottomLeft" state="frozen"/>
      <selection activeCell="L23" sqref="L23"/>
      <selection pane="bottomLeft" activeCell="I10" sqref="I10"/>
    </sheetView>
  </sheetViews>
  <sheetFormatPr baseColWidth="10" defaultColWidth="9" defaultRowHeight="15" customHeight="1" x14ac:dyDescent="0"/>
  <cols>
    <col min="1" max="2" width="9.5" style="31" customWidth="1"/>
    <col min="3" max="3" width="26.83203125" style="27" customWidth="1"/>
    <col min="4" max="6" width="6.33203125" style="31" customWidth="1"/>
    <col min="7" max="7" width="6.33203125" style="84" customWidth="1"/>
    <col min="8" max="8" width="10.1640625" style="84" customWidth="1"/>
    <col min="9" max="9" width="34.5" style="27" customWidth="1"/>
    <col min="10" max="10" width="21.1640625" style="27" customWidth="1"/>
    <col min="11" max="11" width="6.6640625" style="27" customWidth="1"/>
    <col min="12" max="16384" width="9" style="30"/>
  </cols>
  <sheetData>
    <row r="1" spans="1:11" s="137" customFormat="1" ht="53" customHeight="1">
      <c r="A1" s="229" t="s">
        <v>333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s="57" customFormat="1">
      <c r="A2" s="236" t="s">
        <v>61</v>
      </c>
      <c r="B2" s="169"/>
      <c r="C2" s="238" t="s">
        <v>62</v>
      </c>
      <c r="D2" s="240" t="s">
        <v>63</v>
      </c>
      <c r="E2" s="233" t="s">
        <v>64</v>
      </c>
      <c r="F2" s="234"/>
      <c r="G2" s="234"/>
      <c r="H2" s="235"/>
      <c r="I2" s="236" t="s">
        <v>205</v>
      </c>
      <c r="J2" s="231" t="s">
        <v>66</v>
      </c>
      <c r="K2" s="231" t="s">
        <v>67</v>
      </c>
    </row>
    <row r="3" spans="1:11" s="137" customFormat="1" ht="40">
      <c r="A3" s="237"/>
      <c r="B3" s="170" t="s">
        <v>1</v>
      </c>
      <c r="C3" s="239"/>
      <c r="D3" s="241"/>
      <c r="E3" s="135" t="s">
        <v>237</v>
      </c>
      <c r="F3" s="135" t="s">
        <v>203</v>
      </c>
      <c r="G3" s="136" t="s">
        <v>202</v>
      </c>
      <c r="H3" s="136" t="s">
        <v>204</v>
      </c>
      <c r="I3" s="237"/>
      <c r="J3" s="232"/>
      <c r="K3" s="232"/>
    </row>
    <row r="4" spans="1:11" ht="20" customHeight="1">
      <c r="A4" s="172"/>
      <c r="B4" s="172"/>
      <c r="C4" s="173" t="str">
        <f t="shared" ref="C4:C67" si="0">IF(ISERROR(VLOOKUP($B4,Class,2,FALSE)),"",VLOOKUP($B4,Class,2,FALSE))</f>
        <v/>
      </c>
      <c r="D4" s="173" t="str">
        <f t="shared" ref="D4:D67" si="1">IF(ISERROR(VLOOKUP($B4,Class,3,FALSE)),"",VLOOKUP($B4,Class,3,FALSE))</f>
        <v/>
      </c>
      <c r="E4" s="174"/>
      <c r="F4" s="174"/>
      <c r="G4" s="175"/>
      <c r="H4" s="175"/>
      <c r="I4" s="176"/>
      <c r="J4" s="176"/>
      <c r="K4" s="174"/>
    </row>
    <row r="5" spans="1:11" ht="20" customHeight="1">
      <c r="A5" s="172"/>
      <c r="B5" s="172"/>
      <c r="C5" s="173" t="str">
        <f t="shared" si="0"/>
        <v/>
      </c>
      <c r="D5" s="173" t="str">
        <f t="shared" si="1"/>
        <v/>
      </c>
      <c r="E5" s="174"/>
      <c r="F5" s="174"/>
      <c r="G5" s="175"/>
      <c r="H5" s="175"/>
      <c r="I5" s="176"/>
      <c r="J5" s="176"/>
      <c r="K5" s="174"/>
    </row>
    <row r="6" spans="1:11" ht="20" customHeight="1">
      <c r="A6" s="172"/>
      <c r="B6" s="172"/>
      <c r="C6" s="173" t="str">
        <f t="shared" si="0"/>
        <v/>
      </c>
      <c r="D6" s="173" t="str">
        <f t="shared" si="1"/>
        <v/>
      </c>
      <c r="E6" s="174"/>
      <c r="F6" s="174"/>
      <c r="G6" s="175"/>
      <c r="H6" s="175"/>
      <c r="I6" s="176"/>
      <c r="J6" s="176"/>
      <c r="K6" s="174"/>
    </row>
    <row r="7" spans="1:11" ht="20" customHeight="1">
      <c r="A7" s="172"/>
      <c r="B7" s="172"/>
      <c r="C7" s="173" t="str">
        <f t="shared" si="0"/>
        <v/>
      </c>
      <c r="D7" s="173" t="str">
        <f t="shared" si="1"/>
        <v/>
      </c>
      <c r="E7" s="174"/>
      <c r="F7" s="174"/>
      <c r="G7" s="175"/>
      <c r="H7" s="175"/>
      <c r="I7" s="176"/>
      <c r="J7" s="176"/>
      <c r="K7" s="174"/>
    </row>
    <row r="8" spans="1:11" ht="20" customHeight="1">
      <c r="A8" s="172"/>
      <c r="B8" s="172"/>
      <c r="C8" s="173" t="str">
        <f t="shared" si="0"/>
        <v/>
      </c>
      <c r="D8" s="173" t="str">
        <f t="shared" si="1"/>
        <v/>
      </c>
      <c r="E8" s="174"/>
      <c r="F8" s="174"/>
      <c r="G8" s="175"/>
      <c r="H8" s="175"/>
      <c r="I8" s="176"/>
      <c r="J8" s="176"/>
      <c r="K8" s="174"/>
    </row>
    <row r="9" spans="1:11" ht="20" customHeight="1">
      <c r="A9" s="172"/>
      <c r="B9" s="172"/>
      <c r="C9" s="173" t="str">
        <f t="shared" si="0"/>
        <v/>
      </c>
      <c r="D9" s="173" t="str">
        <f t="shared" si="1"/>
        <v/>
      </c>
      <c r="E9" s="174"/>
      <c r="F9" s="174"/>
      <c r="G9" s="175"/>
      <c r="H9" s="175"/>
      <c r="I9" s="176"/>
      <c r="J9" s="176"/>
      <c r="K9" s="174"/>
    </row>
    <row r="10" spans="1:11" ht="20" customHeight="1">
      <c r="A10" s="172"/>
      <c r="B10" s="172"/>
      <c r="C10" s="173" t="str">
        <f t="shared" si="0"/>
        <v/>
      </c>
      <c r="D10" s="173" t="str">
        <f t="shared" si="1"/>
        <v/>
      </c>
      <c r="E10" s="174"/>
      <c r="F10" s="174"/>
      <c r="G10" s="175"/>
      <c r="H10" s="175"/>
      <c r="I10" s="176"/>
      <c r="J10" s="176"/>
      <c r="K10" s="174"/>
    </row>
    <row r="11" spans="1:11" ht="20" customHeight="1">
      <c r="A11" s="172"/>
      <c r="B11" s="172"/>
      <c r="C11" s="173" t="str">
        <f t="shared" si="0"/>
        <v/>
      </c>
      <c r="D11" s="173" t="str">
        <f t="shared" si="1"/>
        <v/>
      </c>
      <c r="E11" s="174"/>
      <c r="F11" s="148"/>
      <c r="G11" s="175"/>
      <c r="H11" s="175"/>
      <c r="I11" s="176"/>
      <c r="J11" s="176"/>
      <c r="K11" s="174"/>
    </row>
    <row r="12" spans="1:11" ht="20" customHeight="1">
      <c r="A12" s="172"/>
      <c r="B12" s="172"/>
      <c r="C12" s="173" t="str">
        <f t="shared" si="0"/>
        <v/>
      </c>
      <c r="D12" s="173" t="str">
        <f t="shared" si="1"/>
        <v/>
      </c>
      <c r="E12" s="174"/>
      <c r="F12" s="174"/>
      <c r="G12" s="175"/>
      <c r="H12" s="175"/>
      <c r="I12" s="176"/>
      <c r="J12" s="176"/>
      <c r="K12" s="174"/>
    </row>
    <row r="13" spans="1:11" ht="20" customHeight="1">
      <c r="A13" s="172"/>
      <c r="B13" s="172"/>
      <c r="C13" s="173" t="str">
        <f t="shared" si="0"/>
        <v/>
      </c>
      <c r="D13" s="173" t="str">
        <f t="shared" si="1"/>
        <v/>
      </c>
      <c r="E13" s="174"/>
      <c r="F13" s="174"/>
      <c r="G13" s="175"/>
      <c r="H13" s="175"/>
      <c r="I13" s="176"/>
      <c r="J13" s="176"/>
      <c r="K13" s="174"/>
    </row>
    <row r="14" spans="1:11" ht="20" customHeight="1">
      <c r="A14" s="172"/>
      <c r="B14" s="172"/>
      <c r="C14" s="173" t="str">
        <f t="shared" si="0"/>
        <v/>
      </c>
      <c r="D14" s="173" t="str">
        <f t="shared" si="1"/>
        <v/>
      </c>
      <c r="E14" s="174"/>
      <c r="F14" s="174"/>
      <c r="G14" s="175"/>
      <c r="H14" s="175"/>
      <c r="I14" s="176"/>
      <c r="J14" s="176"/>
      <c r="K14" s="174"/>
    </row>
    <row r="15" spans="1:11" ht="20" customHeight="1">
      <c r="A15" s="172"/>
      <c r="B15" s="172"/>
      <c r="C15" s="173" t="str">
        <f t="shared" si="0"/>
        <v/>
      </c>
      <c r="D15" s="173" t="str">
        <f t="shared" si="1"/>
        <v/>
      </c>
      <c r="E15" s="174"/>
      <c r="F15" s="174"/>
      <c r="G15" s="175"/>
      <c r="H15" s="175"/>
      <c r="I15" s="176"/>
      <c r="J15" s="176"/>
      <c r="K15" s="174"/>
    </row>
    <row r="16" spans="1:11" ht="20" customHeight="1">
      <c r="A16" s="172"/>
      <c r="B16" s="172"/>
      <c r="C16" s="173" t="str">
        <f t="shared" si="0"/>
        <v/>
      </c>
      <c r="D16" s="173" t="str">
        <f t="shared" si="1"/>
        <v/>
      </c>
      <c r="E16" s="174"/>
      <c r="F16" s="174"/>
      <c r="G16" s="175"/>
      <c r="H16" s="175"/>
      <c r="I16" s="176"/>
      <c r="J16" s="176"/>
      <c r="K16" s="174"/>
    </row>
    <row r="17" spans="1:11" ht="20" customHeight="1">
      <c r="A17" s="172"/>
      <c r="B17" s="172"/>
      <c r="C17" s="173" t="str">
        <f t="shared" si="0"/>
        <v/>
      </c>
      <c r="D17" s="173" t="str">
        <f t="shared" si="1"/>
        <v/>
      </c>
      <c r="E17" s="174"/>
      <c r="F17" s="174"/>
      <c r="G17" s="175"/>
      <c r="H17" s="175"/>
      <c r="I17" s="176"/>
      <c r="J17" s="176"/>
      <c r="K17" s="174"/>
    </row>
    <row r="18" spans="1:11" ht="20" customHeight="1">
      <c r="A18" s="172"/>
      <c r="B18" s="172"/>
      <c r="C18" s="173" t="str">
        <f t="shared" si="0"/>
        <v/>
      </c>
      <c r="D18" s="173" t="str">
        <f t="shared" si="1"/>
        <v/>
      </c>
      <c r="E18" s="174"/>
      <c r="F18" s="174"/>
      <c r="G18" s="175"/>
      <c r="H18" s="175"/>
      <c r="I18" s="176"/>
      <c r="J18" s="176"/>
      <c r="K18" s="174"/>
    </row>
    <row r="19" spans="1:11" ht="20" customHeight="1">
      <c r="A19" s="172"/>
      <c r="B19" s="172"/>
      <c r="C19" s="173" t="str">
        <f t="shared" si="0"/>
        <v/>
      </c>
      <c r="D19" s="173" t="str">
        <f t="shared" si="1"/>
        <v/>
      </c>
      <c r="E19" s="174"/>
      <c r="F19" s="174"/>
      <c r="G19" s="175"/>
      <c r="H19" s="175"/>
      <c r="I19" s="176"/>
      <c r="J19" s="176"/>
      <c r="K19" s="174"/>
    </row>
    <row r="20" spans="1:11" ht="20" customHeight="1">
      <c r="A20" s="172"/>
      <c r="B20" s="172"/>
      <c r="C20" s="173" t="str">
        <f t="shared" si="0"/>
        <v/>
      </c>
      <c r="D20" s="173" t="str">
        <f t="shared" si="1"/>
        <v/>
      </c>
      <c r="E20" s="174"/>
      <c r="F20" s="174"/>
      <c r="G20" s="175"/>
      <c r="H20" s="175"/>
      <c r="I20" s="176"/>
      <c r="J20" s="176"/>
      <c r="K20" s="174"/>
    </row>
    <row r="21" spans="1:11" ht="20" customHeight="1">
      <c r="A21" s="172"/>
      <c r="B21" s="172"/>
      <c r="C21" s="173" t="str">
        <f t="shared" si="0"/>
        <v/>
      </c>
      <c r="D21" s="173" t="str">
        <f t="shared" si="1"/>
        <v/>
      </c>
      <c r="E21" s="174"/>
      <c r="F21" s="174"/>
      <c r="G21" s="175"/>
      <c r="H21" s="175"/>
      <c r="I21" s="176"/>
      <c r="J21" s="176"/>
      <c r="K21" s="174"/>
    </row>
    <row r="22" spans="1:11" ht="20" customHeight="1">
      <c r="A22" s="172"/>
      <c r="B22" s="172"/>
      <c r="C22" s="173" t="str">
        <f t="shared" si="0"/>
        <v/>
      </c>
      <c r="D22" s="173" t="str">
        <f t="shared" si="1"/>
        <v/>
      </c>
      <c r="E22" s="174"/>
      <c r="F22" s="174"/>
      <c r="G22" s="175"/>
      <c r="H22" s="175"/>
      <c r="I22" s="176"/>
      <c r="J22" s="176"/>
      <c r="K22" s="174"/>
    </row>
    <row r="23" spans="1:11" ht="20" customHeight="1">
      <c r="A23" s="172"/>
      <c r="B23" s="172"/>
      <c r="C23" s="173" t="str">
        <f t="shared" si="0"/>
        <v/>
      </c>
      <c r="D23" s="173" t="str">
        <f t="shared" si="1"/>
        <v/>
      </c>
      <c r="E23" s="174"/>
      <c r="F23" s="174"/>
      <c r="G23" s="175"/>
      <c r="H23" s="175"/>
      <c r="I23" s="176"/>
      <c r="J23" s="176"/>
      <c r="K23" s="174"/>
    </row>
    <row r="24" spans="1:11" ht="20" customHeight="1">
      <c r="A24" s="172"/>
      <c r="B24" s="172"/>
      <c r="C24" s="173" t="str">
        <f t="shared" si="0"/>
        <v/>
      </c>
      <c r="D24" s="173" t="str">
        <f t="shared" si="1"/>
        <v/>
      </c>
      <c r="E24" s="174"/>
      <c r="F24" s="174"/>
      <c r="G24" s="175"/>
      <c r="H24" s="175"/>
      <c r="I24" s="176"/>
      <c r="J24" s="176"/>
      <c r="K24" s="174"/>
    </row>
    <row r="25" spans="1:11" ht="20" customHeight="1">
      <c r="A25" s="172"/>
      <c r="B25" s="172"/>
      <c r="C25" s="173" t="str">
        <f t="shared" si="0"/>
        <v/>
      </c>
      <c r="D25" s="173" t="str">
        <f t="shared" si="1"/>
        <v/>
      </c>
      <c r="E25" s="174"/>
      <c r="F25" s="174"/>
      <c r="G25" s="175"/>
      <c r="H25" s="175"/>
      <c r="I25" s="176"/>
      <c r="J25" s="176"/>
      <c r="K25" s="174"/>
    </row>
    <row r="26" spans="1:11" ht="20" customHeight="1">
      <c r="A26" s="172"/>
      <c r="B26" s="172"/>
      <c r="C26" s="173" t="str">
        <f t="shared" si="0"/>
        <v/>
      </c>
      <c r="D26" s="173" t="str">
        <f t="shared" si="1"/>
        <v/>
      </c>
      <c r="E26" s="174"/>
      <c r="F26" s="174"/>
      <c r="G26" s="175"/>
      <c r="H26" s="175"/>
      <c r="I26" s="176"/>
      <c r="J26" s="176"/>
      <c r="K26" s="174"/>
    </row>
    <row r="27" spans="1:11" ht="20" customHeight="1">
      <c r="A27" s="226"/>
      <c r="B27" s="226"/>
      <c r="C27" s="173" t="str">
        <f t="shared" si="0"/>
        <v/>
      </c>
      <c r="D27" s="173" t="str">
        <f t="shared" si="1"/>
        <v/>
      </c>
      <c r="E27" s="174"/>
      <c r="F27" s="174"/>
      <c r="G27" s="175"/>
      <c r="H27" s="175"/>
      <c r="I27" s="176"/>
      <c r="J27" s="176"/>
      <c r="K27" s="174"/>
    </row>
    <row r="28" spans="1:11" ht="20" customHeight="1">
      <c r="A28" s="226"/>
      <c r="B28" s="226"/>
      <c r="C28" s="173" t="str">
        <f t="shared" si="0"/>
        <v/>
      </c>
      <c r="D28" s="173" t="str">
        <f t="shared" si="1"/>
        <v/>
      </c>
      <c r="E28" s="174"/>
      <c r="F28" s="174"/>
      <c r="G28" s="175"/>
      <c r="H28" s="175"/>
      <c r="I28" s="176"/>
      <c r="J28" s="176"/>
      <c r="K28" s="174"/>
    </row>
    <row r="29" spans="1:11" ht="20" customHeight="1">
      <c r="A29" s="226"/>
      <c r="B29" s="226"/>
      <c r="C29" s="173" t="str">
        <f t="shared" si="0"/>
        <v/>
      </c>
      <c r="D29" s="173" t="str">
        <f t="shared" si="1"/>
        <v/>
      </c>
      <c r="E29" s="174"/>
      <c r="F29" s="174"/>
      <c r="G29" s="175"/>
      <c r="H29" s="175"/>
      <c r="I29" s="176"/>
      <c r="J29" s="176"/>
      <c r="K29" s="174"/>
    </row>
    <row r="30" spans="1:11" ht="20" customHeight="1">
      <c r="A30" s="226"/>
      <c r="B30" s="226"/>
      <c r="C30" s="173" t="str">
        <f t="shared" si="0"/>
        <v/>
      </c>
      <c r="D30" s="173" t="str">
        <f t="shared" si="1"/>
        <v/>
      </c>
      <c r="E30" s="174"/>
      <c r="F30" s="174"/>
      <c r="G30" s="175"/>
      <c r="H30" s="175"/>
      <c r="I30" s="176"/>
      <c r="J30" s="176"/>
      <c r="K30" s="174"/>
    </row>
    <row r="31" spans="1:11" ht="20" customHeight="1">
      <c r="A31" s="226"/>
      <c r="B31" s="226"/>
      <c r="C31" s="173" t="str">
        <f t="shared" si="0"/>
        <v/>
      </c>
      <c r="D31" s="173" t="str">
        <f t="shared" si="1"/>
        <v/>
      </c>
      <c r="E31" s="174"/>
      <c r="F31" s="174"/>
      <c r="G31" s="175"/>
      <c r="H31" s="175"/>
      <c r="I31" s="176"/>
      <c r="J31" s="176"/>
      <c r="K31" s="174"/>
    </row>
    <row r="32" spans="1:11" ht="20" customHeight="1">
      <c r="A32" s="226"/>
      <c r="B32" s="226"/>
      <c r="C32" s="173" t="str">
        <f t="shared" si="0"/>
        <v/>
      </c>
      <c r="D32" s="173" t="str">
        <f t="shared" si="1"/>
        <v/>
      </c>
      <c r="E32" s="174"/>
      <c r="F32" s="174"/>
      <c r="G32" s="175"/>
      <c r="H32" s="175"/>
      <c r="I32" s="176"/>
      <c r="J32" s="176"/>
      <c r="K32" s="174"/>
    </row>
    <row r="33" spans="1:11" ht="20" customHeight="1">
      <c r="A33" s="226"/>
      <c r="B33" s="226"/>
      <c r="C33" s="173" t="str">
        <f t="shared" si="0"/>
        <v/>
      </c>
      <c r="D33" s="173" t="str">
        <f t="shared" si="1"/>
        <v/>
      </c>
      <c r="E33" s="174"/>
      <c r="F33" s="174"/>
      <c r="G33" s="175"/>
      <c r="H33" s="175"/>
      <c r="I33" s="176"/>
      <c r="J33" s="176"/>
      <c r="K33" s="174"/>
    </row>
    <row r="34" spans="1:11" ht="20" customHeight="1">
      <c r="A34" s="226"/>
      <c r="B34" s="226"/>
      <c r="C34" s="173" t="str">
        <f t="shared" si="0"/>
        <v/>
      </c>
      <c r="D34" s="173" t="str">
        <f t="shared" si="1"/>
        <v/>
      </c>
      <c r="E34" s="174"/>
      <c r="F34" s="174"/>
      <c r="G34" s="175"/>
      <c r="H34" s="175"/>
      <c r="I34" s="176"/>
      <c r="J34" s="176"/>
      <c r="K34" s="174"/>
    </row>
    <row r="35" spans="1:11" ht="20" customHeight="1">
      <c r="A35" s="226"/>
      <c r="B35" s="226"/>
      <c r="C35" s="173" t="str">
        <f t="shared" si="0"/>
        <v/>
      </c>
      <c r="D35" s="173" t="str">
        <f t="shared" si="1"/>
        <v/>
      </c>
      <c r="E35" s="174"/>
      <c r="F35" s="174"/>
      <c r="G35" s="175"/>
      <c r="H35" s="175"/>
      <c r="I35" s="176"/>
      <c r="J35" s="176"/>
      <c r="K35" s="174"/>
    </row>
    <row r="36" spans="1:11" ht="20" customHeight="1">
      <c r="A36" s="226"/>
      <c r="B36" s="226"/>
      <c r="C36" s="173" t="str">
        <f t="shared" si="0"/>
        <v/>
      </c>
      <c r="D36" s="173" t="str">
        <f t="shared" si="1"/>
        <v/>
      </c>
      <c r="E36" s="174"/>
      <c r="F36" s="174"/>
      <c r="G36" s="175"/>
      <c r="H36" s="175"/>
      <c r="I36" s="176"/>
      <c r="J36" s="176"/>
      <c r="K36" s="174"/>
    </row>
    <row r="37" spans="1:11" ht="20" customHeight="1">
      <c r="A37" s="226"/>
      <c r="B37" s="226"/>
      <c r="C37" s="173" t="str">
        <f t="shared" si="0"/>
        <v/>
      </c>
      <c r="D37" s="173" t="str">
        <f t="shared" si="1"/>
        <v/>
      </c>
      <c r="E37" s="174"/>
      <c r="F37" s="174"/>
      <c r="G37" s="175"/>
      <c r="H37" s="175"/>
      <c r="I37" s="176"/>
      <c r="J37" s="176"/>
      <c r="K37" s="174"/>
    </row>
    <row r="38" spans="1:11" ht="20" customHeight="1">
      <c r="A38" s="226"/>
      <c r="B38" s="226"/>
      <c r="C38" s="173" t="str">
        <f t="shared" si="0"/>
        <v/>
      </c>
      <c r="D38" s="173" t="str">
        <f t="shared" si="1"/>
        <v/>
      </c>
      <c r="E38" s="174"/>
      <c r="F38" s="174"/>
      <c r="G38" s="175"/>
      <c r="H38" s="175"/>
      <c r="I38" s="176"/>
      <c r="J38" s="176"/>
      <c r="K38" s="174"/>
    </row>
    <row r="39" spans="1:11" ht="20" customHeight="1">
      <c r="A39" s="226"/>
      <c r="B39" s="226"/>
      <c r="C39" s="173" t="str">
        <f t="shared" si="0"/>
        <v/>
      </c>
      <c r="D39" s="173" t="str">
        <f t="shared" si="1"/>
        <v/>
      </c>
      <c r="E39" s="174"/>
      <c r="F39" s="174"/>
      <c r="G39" s="175"/>
      <c r="H39" s="175"/>
      <c r="I39" s="176"/>
      <c r="J39" s="176"/>
      <c r="K39" s="174"/>
    </row>
    <row r="40" spans="1:11" ht="20" customHeight="1">
      <c r="A40" s="226"/>
      <c r="B40" s="226"/>
      <c r="C40" s="173" t="str">
        <f t="shared" si="0"/>
        <v/>
      </c>
      <c r="D40" s="173" t="str">
        <f t="shared" si="1"/>
        <v/>
      </c>
      <c r="E40" s="174"/>
      <c r="F40" s="174"/>
      <c r="G40" s="175"/>
      <c r="H40" s="175"/>
      <c r="I40" s="176"/>
      <c r="J40" s="176"/>
      <c r="K40" s="174"/>
    </row>
    <row r="41" spans="1:11" ht="20" customHeight="1">
      <c r="A41" s="226"/>
      <c r="B41" s="226"/>
      <c r="C41" s="173" t="str">
        <f t="shared" si="0"/>
        <v/>
      </c>
      <c r="D41" s="173" t="str">
        <f t="shared" si="1"/>
        <v/>
      </c>
      <c r="E41" s="174"/>
      <c r="F41" s="174"/>
      <c r="G41" s="175"/>
      <c r="H41" s="175"/>
      <c r="I41" s="176"/>
      <c r="J41" s="176"/>
      <c r="K41" s="174"/>
    </row>
    <row r="42" spans="1:11" ht="20" customHeight="1">
      <c r="A42" s="226"/>
      <c r="B42" s="226"/>
      <c r="C42" s="173" t="str">
        <f t="shared" si="0"/>
        <v/>
      </c>
      <c r="D42" s="173" t="str">
        <f t="shared" si="1"/>
        <v/>
      </c>
      <c r="E42" s="174"/>
      <c r="F42" s="174"/>
      <c r="G42" s="175"/>
      <c r="H42" s="175"/>
      <c r="I42" s="176"/>
      <c r="J42" s="176"/>
      <c r="K42" s="174"/>
    </row>
    <row r="43" spans="1:11" ht="20" customHeight="1">
      <c r="A43" s="226"/>
      <c r="B43" s="226"/>
      <c r="C43" s="173" t="str">
        <f t="shared" si="0"/>
        <v/>
      </c>
      <c r="D43" s="173" t="str">
        <f t="shared" si="1"/>
        <v/>
      </c>
      <c r="E43" s="174"/>
      <c r="F43" s="174"/>
      <c r="G43" s="175"/>
      <c r="H43" s="175"/>
      <c r="I43" s="176"/>
      <c r="J43" s="176"/>
      <c r="K43" s="174"/>
    </row>
    <row r="44" spans="1:11" ht="20" customHeight="1">
      <c r="A44" s="226"/>
      <c r="B44" s="226"/>
      <c r="C44" s="173" t="str">
        <f t="shared" si="0"/>
        <v/>
      </c>
      <c r="D44" s="173" t="str">
        <f t="shared" si="1"/>
        <v/>
      </c>
      <c r="E44" s="174"/>
      <c r="F44" s="174"/>
      <c r="G44" s="175"/>
      <c r="H44" s="175"/>
      <c r="I44" s="176"/>
      <c r="J44" s="176"/>
      <c r="K44" s="174"/>
    </row>
    <row r="45" spans="1:11" ht="20" customHeight="1">
      <c r="A45" s="226"/>
      <c r="B45" s="226"/>
      <c r="C45" s="173" t="str">
        <f t="shared" si="0"/>
        <v/>
      </c>
      <c r="D45" s="173" t="str">
        <f t="shared" si="1"/>
        <v/>
      </c>
      <c r="E45" s="174"/>
      <c r="F45" s="174"/>
      <c r="G45" s="175"/>
      <c r="H45" s="175"/>
      <c r="I45" s="176"/>
      <c r="J45" s="176"/>
      <c r="K45" s="174"/>
    </row>
    <row r="46" spans="1:11" ht="20" customHeight="1">
      <c r="A46" s="226"/>
      <c r="B46" s="226"/>
      <c r="C46" s="173" t="str">
        <f t="shared" si="0"/>
        <v/>
      </c>
      <c r="D46" s="173" t="str">
        <f t="shared" si="1"/>
        <v/>
      </c>
      <c r="E46" s="174"/>
      <c r="F46" s="174"/>
      <c r="G46" s="175"/>
      <c r="H46" s="175"/>
      <c r="I46" s="176"/>
      <c r="J46" s="176"/>
      <c r="K46" s="174"/>
    </row>
    <row r="47" spans="1:11" ht="20" customHeight="1">
      <c r="A47" s="226"/>
      <c r="B47" s="226"/>
      <c r="C47" s="173" t="str">
        <f t="shared" si="0"/>
        <v/>
      </c>
      <c r="D47" s="173" t="str">
        <f t="shared" si="1"/>
        <v/>
      </c>
      <c r="E47" s="174"/>
      <c r="F47" s="174"/>
      <c r="G47" s="175"/>
      <c r="H47" s="175"/>
      <c r="I47" s="176"/>
      <c r="J47" s="176"/>
      <c r="K47" s="174"/>
    </row>
    <row r="48" spans="1:11" ht="20" customHeight="1">
      <c r="A48" s="226"/>
      <c r="B48" s="226"/>
      <c r="C48" s="173" t="str">
        <f t="shared" si="0"/>
        <v/>
      </c>
      <c r="D48" s="173" t="str">
        <f t="shared" si="1"/>
        <v/>
      </c>
      <c r="E48" s="174"/>
      <c r="F48" s="174"/>
      <c r="G48" s="175"/>
      <c r="H48" s="175"/>
      <c r="I48" s="176"/>
      <c r="J48" s="176"/>
      <c r="K48" s="174"/>
    </row>
    <row r="49" spans="1:11" ht="20" customHeight="1">
      <c r="A49" s="226"/>
      <c r="B49" s="226"/>
      <c r="C49" s="173" t="str">
        <f t="shared" si="0"/>
        <v/>
      </c>
      <c r="D49" s="173" t="str">
        <f t="shared" si="1"/>
        <v/>
      </c>
      <c r="E49" s="174"/>
      <c r="F49" s="174"/>
      <c r="G49" s="175"/>
      <c r="H49" s="175"/>
      <c r="I49" s="176"/>
      <c r="J49" s="176"/>
      <c r="K49" s="174"/>
    </row>
    <row r="50" spans="1:11" ht="20" customHeight="1">
      <c r="A50" s="226"/>
      <c r="B50" s="226"/>
      <c r="C50" s="173" t="str">
        <f t="shared" si="0"/>
        <v/>
      </c>
      <c r="D50" s="173" t="str">
        <f t="shared" si="1"/>
        <v/>
      </c>
      <c r="E50" s="174"/>
      <c r="F50" s="174"/>
      <c r="G50" s="175"/>
      <c r="H50" s="175"/>
      <c r="I50" s="176"/>
      <c r="J50" s="176"/>
      <c r="K50" s="174"/>
    </row>
    <row r="51" spans="1:11" ht="20" customHeight="1">
      <c r="A51" s="226"/>
      <c r="B51" s="226"/>
      <c r="C51" s="173" t="str">
        <f t="shared" si="0"/>
        <v/>
      </c>
      <c r="D51" s="173" t="str">
        <f t="shared" si="1"/>
        <v/>
      </c>
      <c r="E51" s="174"/>
      <c r="F51" s="174"/>
      <c r="G51" s="177"/>
      <c r="H51" s="175"/>
      <c r="I51" s="176"/>
      <c r="J51" s="176"/>
      <c r="K51" s="174"/>
    </row>
    <row r="52" spans="1:11" ht="20" customHeight="1">
      <c r="A52" s="226"/>
      <c r="B52" s="226"/>
      <c r="C52" s="173" t="str">
        <f t="shared" si="0"/>
        <v/>
      </c>
      <c r="D52" s="173" t="str">
        <f t="shared" si="1"/>
        <v/>
      </c>
      <c r="E52" s="174"/>
      <c r="F52" s="174"/>
      <c r="G52" s="175"/>
      <c r="H52" s="175"/>
      <c r="I52" s="176"/>
      <c r="J52" s="176"/>
      <c r="K52" s="174"/>
    </row>
    <row r="53" spans="1:11" ht="20" customHeight="1">
      <c r="A53" s="226"/>
      <c r="B53" s="226"/>
      <c r="C53" s="173" t="str">
        <f t="shared" si="0"/>
        <v/>
      </c>
      <c r="D53" s="173" t="str">
        <f t="shared" si="1"/>
        <v/>
      </c>
      <c r="E53" s="174"/>
      <c r="F53" s="174"/>
      <c r="G53" s="175"/>
      <c r="H53" s="175"/>
      <c r="I53" s="176"/>
      <c r="J53" s="176"/>
      <c r="K53" s="174"/>
    </row>
    <row r="54" spans="1:11" ht="20" customHeight="1">
      <c r="A54" s="226"/>
      <c r="B54" s="226"/>
      <c r="C54" s="173" t="str">
        <f t="shared" si="0"/>
        <v/>
      </c>
      <c r="D54" s="173" t="str">
        <f t="shared" si="1"/>
        <v/>
      </c>
      <c r="E54" s="174"/>
      <c r="F54" s="174"/>
      <c r="G54" s="175"/>
      <c r="H54" s="175"/>
      <c r="I54" s="176"/>
      <c r="J54" s="176"/>
      <c r="K54" s="174"/>
    </row>
    <row r="55" spans="1:11" ht="20" customHeight="1">
      <c r="A55" s="226"/>
      <c r="B55" s="226"/>
      <c r="C55" s="173" t="str">
        <f t="shared" si="0"/>
        <v/>
      </c>
      <c r="D55" s="173" t="str">
        <f t="shared" si="1"/>
        <v/>
      </c>
      <c r="E55" s="174"/>
      <c r="F55" s="174"/>
      <c r="G55" s="175"/>
      <c r="H55" s="175"/>
      <c r="I55" s="176"/>
      <c r="J55" s="176"/>
      <c r="K55" s="174"/>
    </row>
    <row r="56" spans="1:11" ht="20" customHeight="1">
      <c r="A56" s="226"/>
      <c r="B56" s="226"/>
      <c r="C56" s="173" t="str">
        <f t="shared" si="0"/>
        <v/>
      </c>
      <c r="D56" s="173" t="str">
        <f t="shared" si="1"/>
        <v/>
      </c>
      <c r="E56" s="174"/>
      <c r="F56" s="174"/>
      <c r="G56" s="175"/>
      <c r="H56" s="175"/>
      <c r="I56" s="176"/>
      <c r="J56" s="176"/>
      <c r="K56" s="172"/>
    </row>
    <row r="57" spans="1:11" ht="20" customHeight="1">
      <c r="A57" s="226"/>
      <c r="B57" s="226"/>
      <c r="C57" s="173" t="str">
        <f t="shared" si="0"/>
        <v/>
      </c>
      <c r="D57" s="173" t="str">
        <f t="shared" si="1"/>
        <v/>
      </c>
      <c r="E57" s="174"/>
      <c r="F57" s="174"/>
      <c r="G57" s="175"/>
      <c r="H57" s="175"/>
      <c r="I57" s="176"/>
      <c r="J57" s="176"/>
      <c r="K57" s="172"/>
    </row>
    <row r="58" spans="1:11" ht="20" customHeight="1">
      <c r="A58" s="226"/>
      <c r="B58" s="226"/>
      <c r="C58" s="173" t="str">
        <f t="shared" si="0"/>
        <v/>
      </c>
      <c r="D58" s="173" t="str">
        <f t="shared" si="1"/>
        <v/>
      </c>
      <c r="E58" s="174"/>
      <c r="F58" s="174"/>
      <c r="G58" s="175"/>
      <c r="H58" s="175"/>
      <c r="I58" s="176"/>
      <c r="J58" s="176"/>
      <c r="K58" s="172"/>
    </row>
    <row r="59" spans="1:11" ht="20" customHeight="1">
      <c r="A59" s="226"/>
      <c r="B59" s="226"/>
      <c r="C59" s="173" t="str">
        <f t="shared" si="0"/>
        <v/>
      </c>
      <c r="D59" s="173" t="str">
        <f t="shared" si="1"/>
        <v/>
      </c>
      <c r="E59" s="174"/>
      <c r="F59" s="174"/>
      <c r="G59" s="175"/>
      <c r="H59" s="175"/>
      <c r="I59" s="176"/>
      <c r="J59" s="176"/>
      <c r="K59" s="172"/>
    </row>
    <row r="60" spans="1:11" ht="20" customHeight="1">
      <c r="A60" s="226"/>
      <c r="B60" s="226"/>
      <c r="C60" s="173" t="str">
        <f t="shared" si="0"/>
        <v/>
      </c>
      <c r="D60" s="173" t="str">
        <f t="shared" si="1"/>
        <v/>
      </c>
      <c r="E60" s="174"/>
      <c r="F60" s="174"/>
      <c r="G60" s="175"/>
      <c r="H60" s="175"/>
      <c r="I60" s="176"/>
      <c r="J60" s="176"/>
      <c r="K60" s="172"/>
    </row>
    <row r="61" spans="1:11" ht="20" customHeight="1">
      <c r="A61" s="226"/>
      <c r="B61" s="226"/>
      <c r="C61" s="173" t="str">
        <f t="shared" si="0"/>
        <v/>
      </c>
      <c r="D61" s="173" t="str">
        <f t="shared" si="1"/>
        <v/>
      </c>
      <c r="E61" s="174"/>
      <c r="F61" s="174"/>
      <c r="G61" s="175"/>
      <c r="H61" s="175"/>
      <c r="I61" s="176"/>
      <c r="J61" s="176"/>
      <c r="K61" s="172"/>
    </row>
    <row r="62" spans="1:11" ht="20" customHeight="1">
      <c r="A62" s="226"/>
      <c r="B62" s="226"/>
      <c r="C62" s="173" t="str">
        <f t="shared" si="0"/>
        <v/>
      </c>
      <c r="D62" s="173" t="str">
        <f t="shared" si="1"/>
        <v/>
      </c>
      <c r="E62" s="174"/>
      <c r="F62" s="174"/>
      <c r="G62" s="175"/>
      <c r="H62" s="175"/>
      <c r="I62" s="176"/>
      <c r="J62" s="176"/>
      <c r="K62" s="172"/>
    </row>
    <row r="63" spans="1:11" ht="20" customHeight="1">
      <c r="A63" s="226"/>
      <c r="B63" s="226"/>
      <c r="C63" s="173" t="str">
        <f t="shared" si="0"/>
        <v/>
      </c>
      <c r="D63" s="173" t="str">
        <f t="shared" si="1"/>
        <v/>
      </c>
      <c r="E63" s="174"/>
      <c r="F63" s="174"/>
      <c r="G63" s="175"/>
      <c r="H63" s="175"/>
      <c r="I63" s="176"/>
      <c r="J63" s="176"/>
      <c r="K63" s="172"/>
    </row>
    <row r="64" spans="1:11" ht="20" customHeight="1">
      <c r="A64" s="226"/>
      <c r="B64" s="226"/>
      <c r="C64" s="173" t="str">
        <f t="shared" si="0"/>
        <v/>
      </c>
      <c r="D64" s="173" t="str">
        <f t="shared" si="1"/>
        <v/>
      </c>
      <c r="E64" s="174"/>
      <c r="F64" s="174"/>
      <c r="G64" s="175"/>
      <c r="H64" s="175"/>
      <c r="I64" s="176"/>
      <c r="J64" s="176"/>
      <c r="K64" s="172"/>
    </row>
    <row r="65" spans="1:11" ht="20" customHeight="1">
      <c r="A65" s="226"/>
      <c r="B65" s="226"/>
      <c r="C65" s="173" t="str">
        <f t="shared" si="0"/>
        <v/>
      </c>
      <c r="D65" s="173" t="str">
        <f t="shared" si="1"/>
        <v/>
      </c>
      <c r="E65" s="174"/>
      <c r="F65" s="174"/>
      <c r="G65" s="175"/>
      <c r="H65" s="175"/>
      <c r="I65" s="176"/>
      <c r="J65" s="176"/>
      <c r="K65" s="172"/>
    </row>
    <row r="66" spans="1:11" ht="20" customHeight="1">
      <c r="A66" s="226"/>
      <c r="B66" s="226"/>
      <c r="C66" s="173" t="str">
        <f t="shared" si="0"/>
        <v/>
      </c>
      <c r="D66" s="173" t="str">
        <f t="shared" si="1"/>
        <v/>
      </c>
      <c r="E66" s="174"/>
      <c r="F66" s="174"/>
      <c r="G66" s="175"/>
      <c r="H66" s="175"/>
      <c r="I66" s="176"/>
      <c r="J66" s="176"/>
      <c r="K66" s="174"/>
    </row>
    <row r="67" spans="1:11" ht="20" customHeight="1">
      <c r="A67" s="226"/>
      <c r="B67" s="226"/>
      <c r="C67" s="173" t="str">
        <f t="shared" si="0"/>
        <v/>
      </c>
      <c r="D67" s="173" t="str">
        <f t="shared" si="1"/>
        <v/>
      </c>
      <c r="E67" s="174"/>
      <c r="F67" s="174"/>
      <c r="G67" s="175"/>
      <c r="H67" s="175"/>
      <c r="I67" s="176"/>
      <c r="J67" s="176"/>
      <c r="K67" s="174"/>
    </row>
    <row r="68" spans="1:11" ht="20" customHeight="1">
      <c r="A68" s="226"/>
      <c r="B68" s="226"/>
      <c r="C68" s="173" t="str">
        <f t="shared" ref="C68:C131" si="2">IF(ISERROR(VLOOKUP($B68,Class,2,FALSE)),"",VLOOKUP($B68,Class,2,FALSE))</f>
        <v/>
      </c>
      <c r="D68" s="173" t="str">
        <f t="shared" ref="D68:D131" si="3">IF(ISERROR(VLOOKUP($B68,Class,3,FALSE)),"",VLOOKUP($B68,Class,3,FALSE))</f>
        <v/>
      </c>
      <c r="E68" s="174"/>
      <c r="F68" s="174"/>
      <c r="G68" s="175"/>
      <c r="H68" s="175"/>
      <c r="I68" s="176"/>
      <c r="J68" s="176"/>
      <c r="K68" s="174"/>
    </row>
    <row r="69" spans="1:11" ht="20" customHeight="1">
      <c r="A69" s="226"/>
      <c r="B69" s="226"/>
      <c r="C69" s="173" t="str">
        <f t="shared" si="2"/>
        <v/>
      </c>
      <c r="D69" s="173" t="str">
        <f t="shared" si="3"/>
        <v/>
      </c>
      <c r="E69" s="174"/>
      <c r="F69" s="174"/>
      <c r="G69" s="175"/>
      <c r="H69" s="175"/>
      <c r="I69" s="176"/>
      <c r="J69" s="176"/>
      <c r="K69" s="174"/>
    </row>
    <row r="70" spans="1:11" ht="20" customHeight="1">
      <c r="A70" s="226"/>
      <c r="B70" s="226"/>
      <c r="C70" s="173" t="str">
        <f t="shared" si="2"/>
        <v/>
      </c>
      <c r="D70" s="173" t="str">
        <f t="shared" si="3"/>
        <v/>
      </c>
      <c r="E70" s="174"/>
      <c r="F70" s="174"/>
      <c r="G70" s="175"/>
      <c r="H70" s="175"/>
      <c r="I70" s="176"/>
      <c r="J70" s="176"/>
      <c r="K70" s="174"/>
    </row>
    <row r="71" spans="1:11" ht="20" customHeight="1">
      <c r="A71" s="226"/>
      <c r="B71" s="226"/>
      <c r="C71" s="173" t="str">
        <f t="shared" si="2"/>
        <v/>
      </c>
      <c r="D71" s="173" t="str">
        <f t="shared" si="3"/>
        <v/>
      </c>
      <c r="E71" s="174"/>
      <c r="F71" s="174"/>
      <c r="G71" s="175"/>
      <c r="H71" s="175"/>
      <c r="I71" s="176"/>
      <c r="J71" s="176"/>
      <c r="K71" s="174"/>
    </row>
    <row r="72" spans="1:11" ht="20" customHeight="1">
      <c r="A72" s="226"/>
      <c r="B72" s="226"/>
      <c r="C72" s="173" t="str">
        <f t="shared" si="2"/>
        <v/>
      </c>
      <c r="D72" s="173" t="str">
        <f t="shared" si="3"/>
        <v/>
      </c>
      <c r="E72" s="174"/>
      <c r="F72" s="174"/>
      <c r="G72" s="175"/>
      <c r="H72" s="175"/>
      <c r="I72" s="176"/>
      <c r="J72" s="176"/>
      <c r="K72" s="174"/>
    </row>
    <row r="73" spans="1:11" ht="20" customHeight="1">
      <c r="A73" s="226"/>
      <c r="B73" s="226"/>
      <c r="C73" s="173" t="str">
        <f t="shared" si="2"/>
        <v/>
      </c>
      <c r="D73" s="173" t="str">
        <f t="shared" si="3"/>
        <v/>
      </c>
      <c r="E73" s="174"/>
      <c r="F73" s="174"/>
      <c r="G73" s="175"/>
      <c r="H73" s="175"/>
      <c r="I73" s="176"/>
      <c r="J73" s="176"/>
      <c r="K73" s="174"/>
    </row>
    <row r="74" spans="1:11" ht="20" customHeight="1">
      <c r="A74" s="226"/>
      <c r="B74" s="226"/>
      <c r="C74" s="173" t="str">
        <f t="shared" si="2"/>
        <v/>
      </c>
      <c r="D74" s="173" t="str">
        <f t="shared" si="3"/>
        <v/>
      </c>
      <c r="E74" s="174"/>
      <c r="F74" s="174"/>
      <c r="G74" s="175"/>
      <c r="H74" s="175"/>
      <c r="I74" s="176"/>
      <c r="J74" s="176"/>
      <c r="K74" s="172"/>
    </row>
    <row r="75" spans="1:11" ht="20" customHeight="1">
      <c r="A75" s="226"/>
      <c r="B75" s="226"/>
      <c r="C75" s="173" t="str">
        <f t="shared" si="2"/>
        <v/>
      </c>
      <c r="D75" s="173" t="str">
        <f t="shared" si="3"/>
        <v/>
      </c>
      <c r="E75" s="174"/>
      <c r="F75" s="174"/>
      <c r="G75" s="175"/>
      <c r="H75" s="175"/>
      <c r="I75" s="176"/>
      <c r="J75" s="176"/>
      <c r="K75" s="172"/>
    </row>
    <row r="76" spans="1:11" ht="20" customHeight="1">
      <c r="A76" s="226"/>
      <c r="B76" s="226"/>
      <c r="C76" s="173" t="str">
        <f t="shared" si="2"/>
        <v/>
      </c>
      <c r="D76" s="173" t="str">
        <f t="shared" si="3"/>
        <v/>
      </c>
      <c r="E76" s="174"/>
      <c r="F76" s="174"/>
      <c r="G76" s="175"/>
      <c r="H76" s="175"/>
      <c r="I76" s="176"/>
      <c r="J76" s="176"/>
      <c r="K76" s="172"/>
    </row>
    <row r="77" spans="1:11" ht="20" customHeight="1">
      <c r="A77" s="226"/>
      <c r="B77" s="226"/>
      <c r="C77" s="173" t="str">
        <f t="shared" si="2"/>
        <v/>
      </c>
      <c r="D77" s="173" t="str">
        <f t="shared" si="3"/>
        <v/>
      </c>
      <c r="E77" s="174"/>
      <c r="F77" s="174"/>
      <c r="G77" s="175"/>
      <c r="H77" s="175"/>
      <c r="I77" s="176"/>
      <c r="J77" s="176"/>
      <c r="K77" s="172"/>
    </row>
    <row r="78" spans="1:11" ht="20" customHeight="1">
      <c r="A78" s="226"/>
      <c r="B78" s="226"/>
      <c r="C78" s="173" t="str">
        <f t="shared" si="2"/>
        <v/>
      </c>
      <c r="D78" s="173" t="str">
        <f t="shared" si="3"/>
        <v/>
      </c>
      <c r="E78" s="174"/>
      <c r="F78" s="174"/>
      <c r="G78" s="175"/>
      <c r="H78" s="175"/>
      <c r="I78" s="176"/>
      <c r="J78" s="176"/>
      <c r="K78" s="172"/>
    </row>
    <row r="79" spans="1:11" ht="20" customHeight="1">
      <c r="A79" s="226"/>
      <c r="B79" s="226"/>
      <c r="C79" s="173" t="str">
        <f t="shared" si="2"/>
        <v/>
      </c>
      <c r="D79" s="173" t="str">
        <f t="shared" si="3"/>
        <v/>
      </c>
      <c r="E79" s="174"/>
      <c r="F79" s="174"/>
      <c r="G79" s="175"/>
      <c r="H79" s="175"/>
      <c r="I79" s="176"/>
      <c r="J79" s="176"/>
      <c r="K79" s="172"/>
    </row>
    <row r="80" spans="1:11" ht="20" customHeight="1">
      <c r="A80" s="226"/>
      <c r="B80" s="226"/>
      <c r="C80" s="173" t="str">
        <f t="shared" si="2"/>
        <v/>
      </c>
      <c r="D80" s="173" t="str">
        <f t="shared" si="3"/>
        <v/>
      </c>
      <c r="E80" s="174"/>
      <c r="F80" s="174"/>
      <c r="G80" s="175"/>
      <c r="H80" s="175"/>
      <c r="I80" s="176"/>
      <c r="J80" s="176"/>
      <c r="K80" s="172"/>
    </row>
    <row r="81" spans="1:11" ht="20" customHeight="1">
      <c r="A81" s="226"/>
      <c r="B81" s="226"/>
      <c r="C81" s="173" t="str">
        <f t="shared" si="2"/>
        <v/>
      </c>
      <c r="D81" s="173" t="str">
        <f t="shared" si="3"/>
        <v/>
      </c>
      <c r="E81" s="174"/>
      <c r="F81" s="174"/>
      <c r="G81" s="175"/>
      <c r="H81" s="175"/>
      <c r="I81" s="176"/>
      <c r="J81" s="176"/>
      <c r="K81" s="172"/>
    </row>
    <row r="82" spans="1:11" ht="20" customHeight="1">
      <c r="A82" s="226"/>
      <c r="B82" s="226"/>
      <c r="C82" s="173" t="str">
        <f t="shared" si="2"/>
        <v/>
      </c>
      <c r="D82" s="173" t="str">
        <f t="shared" si="3"/>
        <v/>
      </c>
      <c r="E82" s="174"/>
      <c r="F82" s="174"/>
      <c r="G82" s="175"/>
      <c r="H82" s="175"/>
      <c r="I82" s="176"/>
      <c r="J82" s="176"/>
      <c r="K82" s="172"/>
    </row>
    <row r="83" spans="1:11" ht="20" customHeight="1">
      <c r="A83" s="226"/>
      <c r="B83" s="226"/>
      <c r="C83" s="173" t="str">
        <f t="shared" si="2"/>
        <v/>
      </c>
      <c r="D83" s="173" t="str">
        <f t="shared" si="3"/>
        <v/>
      </c>
      <c r="E83" s="174"/>
      <c r="F83" s="174"/>
      <c r="G83" s="175"/>
      <c r="H83" s="175"/>
      <c r="I83" s="176"/>
      <c r="J83" s="176"/>
      <c r="K83" s="172"/>
    </row>
    <row r="84" spans="1:11" ht="20" customHeight="1">
      <c r="A84" s="226"/>
      <c r="B84" s="226"/>
      <c r="C84" s="173" t="str">
        <f t="shared" si="2"/>
        <v/>
      </c>
      <c r="D84" s="173" t="str">
        <f t="shared" si="3"/>
        <v/>
      </c>
      <c r="E84" s="174"/>
      <c r="F84" s="174"/>
      <c r="G84" s="175"/>
      <c r="H84" s="175"/>
      <c r="I84" s="176"/>
      <c r="J84" s="176"/>
      <c r="K84" s="172"/>
    </row>
    <row r="85" spans="1:11" ht="20" customHeight="1">
      <c r="A85" s="226"/>
      <c r="B85" s="226"/>
      <c r="C85" s="173" t="str">
        <f t="shared" si="2"/>
        <v/>
      </c>
      <c r="D85" s="173" t="str">
        <f t="shared" si="3"/>
        <v/>
      </c>
      <c r="E85" s="174"/>
      <c r="F85" s="174"/>
      <c r="G85" s="175"/>
      <c r="H85" s="175"/>
      <c r="I85" s="176"/>
      <c r="J85" s="176"/>
      <c r="K85" s="172"/>
    </row>
    <row r="86" spans="1:11" ht="20" customHeight="1">
      <c r="A86" s="226"/>
      <c r="B86" s="226"/>
      <c r="C86" s="173" t="str">
        <f t="shared" si="2"/>
        <v/>
      </c>
      <c r="D86" s="173" t="str">
        <f t="shared" si="3"/>
        <v/>
      </c>
      <c r="E86" s="174"/>
      <c r="F86" s="174"/>
      <c r="G86" s="175"/>
      <c r="H86" s="175"/>
      <c r="I86" s="176"/>
      <c r="J86" s="176"/>
      <c r="K86" s="172"/>
    </row>
    <row r="87" spans="1:11" ht="20" customHeight="1">
      <c r="A87" s="226"/>
      <c r="B87" s="226"/>
      <c r="C87" s="173" t="str">
        <f t="shared" si="2"/>
        <v/>
      </c>
      <c r="D87" s="173" t="str">
        <f t="shared" si="3"/>
        <v/>
      </c>
      <c r="E87" s="174"/>
      <c r="F87" s="174"/>
      <c r="G87" s="175"/>
      <c r="H87" s="175"/>
      <c r="I87" s="176"/>
      <c r="J87" s="176"/>
      <c r="K87" s="172"/>
    </row>
    <row r="88" spans="1:11" ht="20" customHeight="1">
      <c r="A88" s="226"/>
      <c r="B88" s="226"/>
      <c r="C88" s="173" t="str">
        <f t="shared" si="2"/>
        <v/>
      </c>
      <c r="D88" s="173" t="str">
        <f t="shared" si="3"/>
        <v/>
      </c>
      <c r="E88" s="174"/>
      <c r="F88" s="174"/>
      <c r="G88" s="175"/>
      <c r="H88" s="175"/>
      <c r="I88" s="176"/>
      <c r="J88" s="176"/>
      <c r="K88" s="172"/>
    </row>
    <row r="89" spans="1:11" ht="20" customHeight="1">
      <c r="A89" s="226"/>
      <c r="B89" s="226"/>
      <c r="C89" s="173" t="str">
        <f t="shared" si="2"/>
        <v/>
      </c>
      <c r="D89" s="173" t="str">
        <f t="shared" si="3"/>
        <v/>
      </c>
      <c r="E89" s="174"/>
      <c r="F89" s="174"/>
      <c r="G89" s="175"/>
      <c r="H89" s="175"/>
      <c r="I89" s="176"/>
      <c r="J89" s="176"/>
      <c r="K89" s="172"/>
    </row>
    <row r="90" spans="1:11" ht="20" customHeight="1">
      <c r="A90" s="226"/>
      <c r="B90" s="226"/>
      <c r="C90" s="173" t="str">
        <f t="shared" si="2"/>
        <v/>
      </c>
      <c r="D90" s="173" t="str">
        <f t="shared" si="3"/>
        <v/>
      </c>
      <c r="E90" s="174"/>
      <c r="F90" s="174"/>
      <c r="G90" s="175"/>
      <c r="H90" s="175"/>
      <c r="I90" s="176"/>
      <c r="J90" s="176"/>
      <c r="K90" s="172"/>
    </row>
    <row r="91" spans="1:11" ht="20" customHeight="1">
      <c r="A91" s="226"/>
      <c r="B91" s="226"/>
      <c r="C91" s="173" t="str">
        <f t="shared" si="2"/>
        <v/>
      </c>
      <c r="D91" s="173" t="str">
        <f t="shared" si="3"/>
        <v/>
      </c>
      <c r="E91" s="174"/>
      <c r="F91" s="174"/>
      <c r="G91" s="175"/>
      <c r="H91" s="175"/>
      <c r="I91" s="176"/>
      <c r="J91" s="176"/>
      <c r="K91" s="172"/>
    </row>
    <row r="92" spans="1:11" ht="20" customHeight="1">
      <c r="A92" s="226"/>
      <c r="B92" s="226"/>
      <c r="C92" s="173" t="str">
        <f t="shared" si="2"/>
        <v/>
      </c>
      <c r="D92" s="173" t="str">
        <f t="shared" si="3"/>
        <v/>
      </c>
      <c r="E92" s="174"/>
      <c r="F92" s="174"/>
      <c r="G92" s="175"/>
      <c r="H92" s="175"/>
      <c r="I92" s="176"/>
      <c r="J92" s="176"/>
      <c r="K92" s="172"/>
    </row>
    <row r="93" spans="1:11" ht="20" customHeight="1">
      <c r="A93" s="226"/>
      <c r="B93" s="226"/>
      <c r="C93" s="173" t="str">
        <f t="shared" si="2"/>
        <v/>
      </c>
      <c r="D93" s="173" t="str">
        <f t="shared" si="3"/>
        <v/>
      </c>
      <c r="E93" s="174"/>
      <c r="F93" s="174"/>
      <c r="G93" s="175"/>
      <c r="H93" s="175"/>
      <c r="I93" s="176"/>
      <c r="J93" s="176"/>
      <c r="K93" s="172"/>
    </row>
    <row r="94" spans="1:11" ht="20" customHeight="1">
      <c r="A94" s="226"/>
      <c r="B94" s="226"/>
      <c r="C94" s="173" t="str">
        <f t="shared" si="2"/>
        <v/>
      </c>
      <c r="D94" s="173" t="str">
        <f t="shared" si="3"/>
        <v/>
      </c>
      <c r="E94" s="174"/>
      <c r="F94" s="174"/>
      <c r="G94" s="175"/>
      <c r="H94" s="175"/>
      <c r="I94" s="176"/>
      <c r="J94" s="176"/>
      <c r="K94" s="172"/>
    </row>
    <row r="95" spans="1:11" ht="20" customHeight="1">
      <c r="A95" s="226"/>
      <c r="B95" s="226"/>
      <c r="C95" s="173" t="str">
        <f t="shared" si="2"/>
        <v/>
      </c>
      <c r="D95" s="173" t="str">
        <f t="shared" si="3"/>
        <v/>
      </c>
      <c r="E95" s="174"/>
      <c r="F95" s="174"/>
      <c r="G95" s="175"/>
      <c r="H95" s="175"/>
      <c r="I95" s="176"/>
      <c r="J95" s="176"/>
      <c r="K95" s="172"/>
    </row>
    <row r="96" spans="1:11" ht="20" customHeight="1">
      <c r="A96" s="226"/>
      <c r="B96" s="226"/>
      <c r="C96" s="173" t="str">
        <f t="shared" si="2"/>
        <v/>
      </c>
      <c r="D96" s="173" t="str">
        <f t="shared" si="3"/>
        <v/>
      </c>
      <c r="E96" s="174"/>
      <c r="F96" s="174"/>
      <c r="G96" s="175"/>
      <c r="H96" s="175"/>
      <c r="I96" s="176"/>
      <c r="J96" s="176"/>
      <c r="K96" s="172"/>
    </row>
    <row r="97" spans="1:11" ht="20" customHeight="1">
      <c r="A97" s="226"/>
      <c r="B97" s="226"/>
      <c r="C97" s="173" t="str">
        <f t="shared" si="2"/>
        <v/>
      </c>
      <c r="D97" s="173" t="str">
        <f t="shared" si="3"/>
        <v/>
      </c>
      <c r="E97" s="174"/>
      <c r="F97" s="174"/>
      <c r="G97" s="175"/>
      <c r="H97" s="175"/>
      <c r="I97" s="176"/>
      <c r="J97" s="176"/>
      <c r="K97" s="172"/>
    </row>
    <row r="98" spans="1:11" ht="20" customHeight="1">
      <c r="A98" s="226"/>
      <c r="B98" s="226"/>
      <c r="C98" s="173" t="str">
        <f t="shared" si="2"/>
        <v/>
      </c>
      <c r="D98" s="173" t="str">
        <f t="shared" si="3"/>
        <v/>
      </c>
      <c r="E98" s="174"/>
      <c r="F98" s="174"/>
      <c r="G98" s="175"/>
      <c r="H98" s="175"/>
      <c r="I98" s="176"/>
      <c r="J98" s="176"/>
      <c r="K98" s="172"/>
    </row>
    <row r="99" spans="1:11" ht="20" customHeight="1">
      <c r="A99" s="226"/>
      <c r="B99" s="226"/>
      <c r="C99" s="173" t="str">
        <f t="shared" si="2"/>
        <v/>
      </c>
      <c r="D99" s="173" t="str">
        <f t="shared" si="3"/>
        <v/>
      </c>
      <c r="E99" s="174"/>
      <c r="F99" s="174"/>
      <c r="G99" s="175"/>
      <c r="H99" s="175"/>
      <c r="I99" s="176"/>
      <c r="J99" s="176"/>
      <c r="K99" s="172"/>
    </row>
    <row r="100" spans="1:11" ht="20" customHeight="1">
      <c r="A100" s="226"/>
      <c r="B100" s="226"/>
      <c r="C100" s="173" t="str">
        <f t="shared" si="2"/>
        <v/>
      </c>
      <c r="D100" s="173" t="str">
        <f t="shared" si="3"/>
        <v/>
      </c>
      <c r="E100" s="174"/>
      <c r="F100" s="174"/>
      <c r="G100" s="175"/>
      <c r="H100" s="175"/>
      <c r="I100" s="176"/>
      <c r="J100" s="176"/>
      <c r="K100" s="172"/>
    </row>
    <row r="101" spans="1:11" ht="20" customHeight="1">
      <c r="A101" s="226"/>
      <c r="B101" s="226"/>
      <c r="C101" s="173" t="str">
        <f t="shared" si="2"/>
        <v/>
      </c>
      <c r="D101" s="173" t="str">
        <f t="shared" si="3"/>
        <v/>
      </c>
      <c r="E101" s="174"/>
      <c r="F101" s="174"/>
      <c r="G101" s="175"/>
      <c r="H101" s="175"/>
      <c r="I101" s="176"/>
      <c r="J101" s="176"/>
      <c r="K101" s="172"/>
    </row>
    <row r="102" spans="1:11" ht="20" customHeight="1">
      <c r="A102" s="226"/>
      <c r="B102" s="226"/>
      <c r="C102" s="173" t="str">
        <f t="shared" si="2"/>
        <v/>
      </c>
      <c r="D102" s="173" t="str">
        <f t="shared" si="3"/>
        <v/>
      </c>
      <c r="E102" s="174"/>
      <c r="F102" s="174"/>
      <c r="G102" s="175"/>
      <c r="H102" s="175"/>
      <c r="I102" s="176"/>
      <c r="J102" s="176"/>
      <c r="K102" s="172"/>
    </row>
    <row r="103" spans="1:11" ht="20" customHeight="1">
      <c r="A103" s="226"/>
      <c r="B103" s="226"/>
      <c r="C103" s="173" t="str">
        <f t="shared" si="2"/>
        <v/>
      </c>
      <c r="D103" s="173" t="str">
        <f t="shared" si="3"/>
        <v/>
      </c>
      <c r="E103" s="174"/>
      <c r="F103" s="174"/>
      <c r="G103" s="175"/>
      <c r="H103" s="175"/>
      <c r="I103" s="176"/>
      <c r="J103" s="176"/>
      <c r="K103" s="172"/>
    </row>
    <row r="104" spans="1:11" ht="20" customHeight="1">
      <c r="A104" s="226"/>
      <c r="B104" s="226"/>
      <c r="C104" s="173" t="str">
        <f t="shared" si="2"/>
        <v/>
      </c>
      <c r="D104" s="173" t="str">
        <f t="shared" si="3"/>
        <v/>
      </c>
      <c r="E104" s="174"/>
      <c r="F104" s="174"/>
      <c r="G104" s="175"/>
      <c r="H104" s="175"/>
      <c r="I104" s="176"/>
      <c r="J104" s="176"/>
      <c r="K104" s="172"/>
    </row>
    <row r="105" spans="1:11" ht="20" customHeight="1">
      <c r="A105" s="226"/>
      <c r="B105" s="226"/>
      <c r="C105" s="173" t="str">
        <f t="shared" si="2"/>
        <v/>
      </c>
      <c r="D105" s="173" t="str">
        <f t="shared" si="3"/>
        <v/>
      </c>
      <c r="E105" s="174"/>
      <c r="F105" s="174"/>
      <c r="G105" s="175"/>
      <c r="H105" s="175"/>
      <c r="I105" s="176"/>
      <c r="J105" s="176"/>
      <c r="K105" s="172"/>
    </row>
    <row r="106" spans="1:11" ht="20" customHeight="1">
      <c r="A106" s="226"/>
      <c r="B106" s="226"/>
      <c r="C106" s="173" t="str">
        <f t="shared" si="2"/>
        <v/>
      </c>
      <c r="D106" s="173" t="str">
        <f t="shared" si="3"/>
        <v/>
      </c>
      <c r="E106" s="174"/>
      <c r="F106" s="174"/>
      <c r="G106" s="175"/>
      <c r="H106" s="175"/>
      <c r="I106" s="176"/>
      <c r="J106" s="176"/>
      <c r="K106" s="172"/>
    </row>
    <row r="107" spans="1:11" ht="20" customHeight="1">
      <c r="A107" s="226"/>
      <c r="B107" s="226"/>
      <c r="C107" s="173" t="str">
        <f t="shared" si="2"/>
        <v/>
      </c>
      <c r="D107" s="173" t="str">
        <f t="shared" si="3"/>
        <v/>
      </c>
      <c r="E107" s="174"/>
      <c r="F107" s="174"/>
      <c r="G107" s="175"/>
      <c r="H107" s="175"/>
      <c r="I107" s="176"/>
      <c r="J107" s="176"/>
      <c r="K107" s="172"/>
    </row>
    <row r="108" spans="1:11" ht="20" customHeight="1">
      <c r="A108" s="226"/>
      <c r="B108" s="226"/>
      <c r="C108" s="173" t="str">
        <f t="shared" si="2"/>
        <v/>
      </c>
      <c r="D108" s="173" t="str">
        <f t="shared" si="3"/>
        <v/>
      </c>
      <c r="E108" s="174"/>
      <c r="F108" s="174"/>
      <c r="G108" s="175"/>
      <c r="H108" s="175"/>
      <c r="I108" s="176"/>
      <c r="J108" s="176"/>
      <c r="K108" s="172"/>
    </row>
    <row r="109" spans="1:11" ht="20" customHeight="1">
      <c r="A109" s="226"/>
      <c r="B109" s="226"/>
      <c r="C109" s="173" t="str">
        <f t="shared" si="2"/>
        <v/>
      </c>
      <c r="D109" s="173" t="str">
        <f t="shared" si="3"/>
        <v/>
      </c>
      <c r="E109" s="174"/>
      <c r="F109" s="174"/>
      <c r="G109" s="175"/>
      <c r="H109" s="175"/>
      <c r="I109" s="176"/>
      <c r="J109" s="176"/>
      <c r="K109" s="172"/>
    </row>
    <row r="110" spans="1:11" ht="20" customHeight="1">
      <c r="A110" s="226"/>
      <c r="B110" s="226"/>
      <c r="C110" s="173" t="str">
        <f t="shared" si="2"/>
        <v/>
      </c>
      <c r="D110" s="173" t="str">
        <f t="shared" si="3"/>
        <v/>
      </c>
      <c r="E110" s="174"/>
      <c r="F110" s="174"/>
      <c r="G110" s="175"/>
      <c r="H110" s="175"/>
      <c r="I110" s="176"/>
      <c r="J110" s="176"/>
      <c r="K110" s="174"/>
    </row>
    <row r="111" spans="1:11" ht="20" customHeight="1">
      <c r="A111" s="226"/>
      <c r="B111" s="226"/>
      <c r="C111" s="173" t="str">
        <f t="shared" si="2"/>
        <v/>
      </c>
      <c r="D111" s="173" t="str">
        <f t="shared" si="3"/>
        <v/>
      </c>
      <c r="E111" s="174"/>
      <c r="F111" s="174"/>
      <c r="G111" s="175"/>
      <c r="H111" s="175"/>
      <c r="I111" s="176"/>
      <c r="J111" s="176"/>
      <c r="K111" s="174"/>
    </row>
    <row r="112" spans="1:11" ht="20" customHeight="1">
      <c r="A112" s="226"/>
      <c r="B112" s="226"/>
      <c r="C112" s="173" t="str">
        <f t="shared" si="2"/>
        <v/>
      </c>
      <c r="D112" s="173" t="str">
        <f t="shared" si="3"/>
        <v/>
      </c>
      <c r="E112" s="174"/>
      <c r="F112" s="174"/>
      <c r="G112" s="175"/>
      <c r="H112" s="175"/>
      <c r="I112" s="176"/>
      <c r="J112" s="176"/>
      <c r="K112" s="174"/>
    </row>
    <row r="113" spans="1:11" ht="20" customHeight="1">
      <c r="A113" s="226"/>
      <c r="B113" s="226"/>
      <c r="C113" s="173" t="str">
        <f t="shared" si="2"/>
        <v/>
      </c>
      <c r="D113" s="173" t="str">
        <f t="shared" si="3"/>
        <v/>
      </c>
      <c r="E113" s="174"/>
      <c r="F113" s="174"/>
      <c r="G113" s="175"/>
      <c r="H113" s="175"/>
      <c r="I113" s="176"/>
      <c r="J113" s="176"/>
      <c r="K113" s="174"/>
    </row>
    <row r="114" spans="1:11" ht="20" customHeight="1">
      <c r="A114" s="172"/>
      <c r="B114" s="172"/>
      <c r="C114" s="173" t="str">
        <f t="shared" si="2"/>
        <v/>
      </c>
      <c r="D114" s="173" t="str">
        <f t="shared" si="3"/>
        <v/>
      </c>
      <c r="E114" s="174"/>
      <c r="F114" s="174"/>
      <c r="G114" s="175"/>
      <c r="H114" s="175"/>
      <c r="I114" s="176"/>
      <c r="J114" s="176"/>
      <c r="K114" s="172"/>
    </row>
    <row r="115" spans="1:11" ht="20" customHeight="1">
      <c r="A115" s="172"/>
      <c r="B115" s="172"/>
      <c r="C115" s="173" t="str">
        <f t="shared" si="2"/>
        <v/>
      </c>
      <c r="D115" s="173" t="str">
        <f t="shared" si="3"/>
        <v/>
      </c>
      <c r="E115" s="174"/>
      <c r="F115" s="174"/>
      <c r="G115" s="175"/>
      <c r="H115" s="175"/>
      <c r="I115" s="176"/>
      <c r="J115" s="176"/>
      <c r="K115" s="172"/>
    </row>
    <row r="116" spans="1:11" ht="20" customHeight="1">
      <c r="A116" s="172"/>
      <c r="B116" s="172"/>
      <c r="C116" s="173" t="str">
        <f t="shared" si="2"/>
        <v/>
      </c>
      <c r="D116" s="173" t="str">
        <f t="shared" si="3"/>
        <v/>
      </c>
      <c r="E116" s="174"/>
      <c r="F116" s="174"/>
      <c r="G116" s="175"/>
      <c r="H116" s="175"/>
      <c r="I116" s="176"/>
      <c r="J116" s="176"/>
      <c r="K116" s="172"/>
    </row>
    <row r="117" spans="1:11" ht="20" customHeight="1">
      <c r="A117" s="172"/>
      <c r="B117" s="172"/>
      <c r="C117" s="173" t="str">
        <f t="shared" si="2"/>
        <v/>
      </c>
      <c r="D117" s="173" t="str">
        <f t="shared" si="3"/>
        <v/>
      </c>
      <c r="E117" s="174"/>
      <c r="F117" s="174"/>
      <c r="G117" s="175"/>
      <c r="H117" s="175"/>
      <c r="I117" s="176"/>
      <c r="J117" s="176"/>
      <c r="K117" s="172"/>
    </row>
    <row r="118" spans="1:11" ht="20" customHeight="1">
      <c r="A118" s="172"/>
      <c r="B118" s="172"/>
      <c r="C118" s="173" t="str">
        <f t="shared" si="2"/>
        <v/>
      </c>
      <c r="D118" s="173" t="str">
        <f t="shared" si="3"/>
        <v/>
      </c>
      <c r="E118" s="174"/>
      <c r="F118" s="174"/>
      <c r="G118" s="175"/>
      <c r="H118" s="175"/>
      <c r="I118" s="176"/>
      <c r="J118" s="176"/>
      <c r="K118" s="172"/>
    </row>
    <row r="119" spans="1:11" ht="20" customHeight="1">
      <c r="A119" s="172"/>
      <c r="B119" s="172"/>
      <c r="C119" s="173" t="str">
        <f t="shared" si="2"/>
        <v/>
      </c>
      <c r="D119" s="173" t="str">
        <f t="shared" si="3"/>
        <v/>
      </c>
      <c r="E119" s="174"/>
      <c r="F119" s="174"/>
      <c r="G119" s="175"/>
      <c r="H119" s="175"/>
      <c r="I119" s="176"/>
      <c r="J119" s="176"/>
      <c r="K119" s="172"/>
    </row>
    <row r="120" spans="1:11" ht="20" customHeight="1">
      <c r="A120" s="172"/>
      <c r="B120" s="172"/>
      <c r="C120" s="173" t="str">
        <f t="shared" si="2"/>
        <v/>
      </c>
      <c r="D120" s="173" t="str">
        <f t="shared" si="3"/>
        <v/>
      </c>
      <c r="E120" s="174"/>
      <c r="F120" s="174"/>
      <c r="G120" s="175"/>
      <c r="H120" s="175"/>
      <c r="I120" s="176"/>
      <c r="J120" s="176"/>
      <c r="K120" s="172"/>
    </row>
    <row r="121" spans="1:11" ht="20" customHeight="1">
      <c r="A121" s="172"/>
      <c r="B121" s="172"/>
      <c r="C121" s="173" t="str">
        <f t="shared" si="2"/>
        <v/>
      </c>
      <c r="D121" s="173" t="str">
        <f t="shared" si="3"/>
        <v/>
      </c>
      <c r="E121" s="174"/>
      <c r="F121" s="174"/>
      <c r="G121" s="175"/>
      <c r="H121" s="175"/>
      <c r="I121" s="176"/>
      <c r="J121" s="176"/>
      <c r="K121" s="172"/>
    </row>
    <row r="122" spans="1:11" ht="20" customHeight="1">
      <c r="A122" s="172"/>
      <c r="B122" s="172"/>
      <c r="C122" s="173" t="str">
        <f t="shared" si="2"/>
        <v/>
      </c>
      <c r="D122" s="173" t="str">
        <f t="shared" si="3"/>
        <v/>
      </c>
      <c r="E122" s="174"/>
      <c r="F122" s="174"/>
      <c r="G122" s="175"/>
      <c r="H122" s="175"/>
      <c r="I122" s="176"/>
      <c r="J122" s="176"/>
      <c r="K122" s="172"/>
    </row>
    <row r="123" spans="1:11" ht="20" customHeight="1">
      <c r="A123" s="172"/>
      <c r="B123" s="172"/>
      <c r="C123" s="173" t="str">
        <f t="shared" si="2"/>
        <v/>
      </c>
      <c r="D123" s="173" t="str">
        <f t="shared" si="3"/>
        <v/>
      </c>
      <c r="E123" s="174"/>
      <c r="F123" s="174"/>
      <c r="G123" s="175"/>
      <c r="H123" s="175"/>
      <c r="I123" s="176"/>
      <c r="J123" s="176"/>
      <c r="K123" s="172"/>
    </row>
    <row r="124" spans="1:11" ht="20" customHeight="1">
      <c r="A124" s="172"/>
      <c r="B124" s="172"/>
      <c r="C124" s="173" t="str">
        <f t="shared" si="2"/>
        <v/>
      </c>
      <c r="D124" s="173" t="str">
        <f t="shared" si="3"/>
        <v/>
      </c>
      <c r="E124" s="174"/>
      <c r="F124" s="174"/>
      <c r="G124" s="175"/>
      <c r="H124" s="175"/>
      <c r="I124" s="176"/>
      <c r="J124" s="176"/>
      <c r="K124" s="174"/>
    </row>
    <row r="125" spans="1:11" ht="20" customHeight="1">
      <c r="A125" s="172"/>
      <c r="B125" s="172"/>
      <c r="C125" s="173" t="str">
        <f t="shared" si="2"/>
        <v/>
      </c>
      <c r="D125" s="173" t="str">
        <f t="shared" si="3"/>
        <v/>
      </c>
      <c r="E125" s="174"/>
      <c r="F125" s="174"/>
      <c r="G125" s="175"/>
      <c r="H125" s="175"/>
      <c r="I125" s="176"/>
      <c r="J125" s="176"/>
      <c r="K125" s="174"/>
    </row>
    <row r="126" spans="1:11" ht="20" customHeight="1">
      <c r="A126" s="172"/>
      <c r="B126" s="172"/>
      <c r="C126" s="173" t="str">
        <f t="shared" si="2"/>
        <v/>
      </c>
      <c r="D126" s="173" t="str">
        <f t="shared" si="3"/>
        <v/>
      </c>
      <c r="E126" s="174"/>
      <c r="F126" s="174"/>
      <c r="G126" s="175"/>
      <c r="H126" s="175"/>
      <c r="I126" s="176"/>
      <c r="J126" s="176"/>
      <c r="K126" s="174"/>
    </row>
    <row r="127" spans="1:11" ht="20" customHeight="1">
      <c r="A127" s="172"/>
      <c r="B127" s="172"/>
      <c r="C127" s="173" t="str">
        <f t="shared" si="2"/>
        <v/>
      </c>
      <c r="D127" s="173" t="str">
        <f t="shared" si="3"/>
        <v/>
      </c>
      <c r="E127" s="174"/>
      <c r="F127" s="174"/>
      <c r="G127" s="175"/>
      <c r="H127" s="175"/>
      <c r="I127" s="176"/>
      <c r="J127" s="176"/>
      <c r="K127" s="174"/>
    </row>
    <row r="128" spans="1:11" ht="20" customHeight="1">
      <c r="A128" s="172"/>
      <c r="B128" s="172"/>
      <c r="C128" s="173" t="str">
        <f t="shared" si="2"/>
        <v/>
      </c>
      <c r="D128" s="173" t="str">
        <f t="shared" si="3"/>
        <v/>
      </c>
      <c r="E128" s="174"/>
      <c r="F128" s="174"/>
      <c r="G128" s="175"/>
      <c r="H128" s="175"/>
      <c r="I128" s="176"/>
      <c r="J128" s="176"/>
      <c r="K128" s="174"/>
    </row>
    <row r="129" spans="1:11" ht="20" customHeight="1">
      <c r="A129" s="172"/>
      <c r="B129" s="172"/>
      <c r="C129" s="173" t="str">
        <f t="shared" si="2"/>
        <v/>
      </c>
      <c r="D129" s="173" t="str">
        <f t="shared" si="3"/>
        <v/>
      </c>
      <c r="E129" s="174"/>
      <c r="F129" s="174"/>
      <c r="G129" s="175"/>
      <c r="H129" s="175"/>
      <c r="I129" s="176"/>
      <c r="J129" s="176"/>
      <c r="K129" s="172"/>
    </row>
    <row r="130" spans="1:11" ht="20" customHeight="1">
      <c r="A130" s="172"/>
      <c r="B130" s="172"/>
      <c r="C130" s="173" t="str">
        <f t="shared" si="2"/>
        <v/>
      </c>
      <c r="D130" s="173" t="str">
        <f t="shared" si="3"/>
        <v/>
      </c>
      <c r="E130" s="174"/>
      <c r="F130" s="174"/>
      <c r="G130" s="175"/>
      <c r="H130" s="175"/>
      <c r="I130" s="176"/>
      <c r="J130" s="176"/>
      <c r="K130" s="172"/>
    </row>
    <row r="131" spans="1:11" ht="20" customHeight="1">
      <c r="A131" s="172"/>
      <c r="B131" s="172"/>
      <c r="C131" s="173" t="str">
        <f t="shared" si="2"/>
        <v/>
      </c>
      <c r="D131" s="173" t="str">
        <f t="shared" si="3"/>
        <v/>
      </c>
      <c r="E131" s="174"/>
      <c r="F131" s="174"/>
      <c r="G131" s="175"/>
      <c r="H131" s="175"/>
      <c r="I131" s="176"/>
      <c r="J131" s="176"/>
      <c r="K131" s="172"/>
    </row>
    <row r="132" spans="1:11" ht="20" customHeight="1">
      <c r="A132" s="172"/>
      <c r="B132" s="172"/>
      <c r="C132" s="173" t="str">
        <f t="shared" ref="C132:C195" si="4">IF(ISERROR(VLOOKUP($B132,Class,2,FALSE)),"",VLOOKUP($B132,Class,2,FALSE))</f>
        <v/>
      </c>
      <c r="D132" s="173" t="str">
        <f t="shared" ref="D132:D195" si="5">IF(ISERROR(VLOOKUP($B132,Class,3,FALSE)),"",VLOOKUP($B132,Class,3,FALSE))</f>
        <v/>
      </c>
      <c r="E132" s="174"/>
      <c r="F132" s="174"/>
      <c r="G132" s="175"/>
      <c r="H132" s="175"/>
      <c r="I132" s="176"/>
      <c r="J132" s="176"/>
      <c r="K132" s="172"/>
    </row>
    <row r="133" spans="1:11" ht="20" customHeight="1">
      <c r="A133" s="172"/>
      <c r="B133" s="172"/>
      <c r="C133" s="173" t="str">
        <f t="shared" si="4"/>
        <v/>
      </c>
      <c r="D133" s="173" t="str">
        <f t="shared" si="5"/>
        <v/>
      </c>
      <c r="E133" s="174"/>
      <c r="F133" s="174"/>
      <c r="G133" s="175"/>
      <c r="H133" s="175"/>
      <c r="I133" s="176"/>
      <c r="J133" s="176"/>
      <c r="K133" s="172"/>
    </row>
    <row r="134" spans="1:11" ht="20" customHeight="1">
      <c r="A134" s="172"/>
      <c r="B134" s="172"/>
      <c r="C134" s="173" t="str">
        <f t="shared" si="4"/>
        <v/>
      </c>
      <c r="D134" s="173" t="str">
        <f t="shared" si="5"/>
        <v/>
      </c>
      <c r="E134" s="174"/>
      <c r="F134" s="174"/>
      <c r="G134" s="175"/>
      <c r="H134" s="175"/>
      <c r="I134" s="176"/>
      <c r="J134" s="176"/>
      <c r="K134" s="172"/>
    </row>
    <row r="135" spans="1:11" ht="20" customHeight="1">
      <c r="A135" s="172"/>
      <c r="B135" s="172"/>
      <c r="C135" s="173" t="str">
        <f t="shared" si="4"/>
        <v/>
      </c>
      <c r="D135" s="173" t="str">
        <f t="shared" si="5"/>
        <v/>
      </c>
      <c r="E135" s="174"/>
      <c r="F135" s="174"/>
      <c r="G135" s="175"/>
      <c r="H135" s="175"/>
      <c r="I135" s="176"/>
      <c r="J135" s="176"/>
      <c r="K135" s="172"/>
    </row>
    <row r="136" spans="1:11" ht="20" customHeight="1">
      <c r="A136" s="172"/>
      <c r="B136" s="172"/>
      <c r="C136" s="173" t="str">
        <f t="shared" si="4"/>
        <v/>
      </c>
      <c r="D136" s="173" t="str">
        <f t="shared" si="5"/>
        <v/>
      </c>
      <c r="E136" s="174"/>
      <c r="F136" s="174"/>
      <c r="G136" s="175"/>
      <c r="H136" s="175"/>
      <c r="I136" s="176"/>
      <c r="J136" s="176"/>
      <c r="K136" s="172"/>
    </row>
    <row r="137" spans="1:11" ht="20" customHeight="1">
      <c r="A137" s="172"/>
      <c r="B137" s="172"/>
      <c r="C137" s="173" t="str">
        <f t="shared" si="4"/>
        <v/>
      </c>
      <c r="D137" s="173" t="str">
        <f t="shared" si="5"/>
        <v/>
      </c>
      <c r="E137" s="174"/>
      <c r="F137" s="174"/>
      <c r="G137" s="175"/>
      <c r="H137" s="175"/>
      <c r="I137" s="176"/>
      <c r="J137" s="176"/>
      <c r="K137" s="172"/>
    </row>
    <row r="138" spans="1:11" ht="20" customHeight="1">
      <c r="A138" s="172"/>
      <c r="B138" s="172"/>
      <c r="C138" s="173" t="str">
        <f t="shared" si="4"/>
        <v/>
      </c>
      <c r="D138" s="173" t="str">
        <f t="shared" si="5"/>
        <v/>
      </c>
      <c r="E138" s="174"/>
      <c r="F138" s="174"/>
      <c r="G138" s="175"/>
      <c r="H138" s="175"/>
      <c r="I138" s="176"/>
      <c r="J138" s="176"/>
      <c r="K138" s="172"/>
    </row>
    <row r="139" spans="1:11" ht="20" customHeight="1">
      <c r="A139" s="172"/>
      <c r="B139" s="172"/>
      <c r="C139" s="173" t="str">
        <f t="shared" si="4"/>
        <v/>
      </c>
      <c r="D139" s="173" t="str">
        <f t="shared" si="5"/>
        <v/>
      </c>
      <c r="E139" s="174"/>
      <c r="F139" s="174"/>
      <c r="G139" s="175"/>
      <c r="H139" s="175"/>
      <c r="I139" s="176"/>
      <c r="J139" s="176"/>
      <c r="K139" s="174"/>
    </row>
    <row r="140" spans="1:11" ht="20" customHeight="1">
      <c r="A140" s="172"/>
      <c r="B140" s="172"/>
      <c r="C140" s="173" t="str">
        <f t="shared" si="4"/>
        <v/>
      </c>
      <c r="D140" s="173" t="str">
        <f t="shared" si="5"/>
        <v/>
      </c>
      <c r="E140" s="174"/>
      <c r="F140" s="174"/>
      <c r="G140" s="175"/>
      <c r="H140" s="175"/>
      <c r="I140" s="176"/>
      <c r="J140" s="176"/>
      <c r="K140" s="174"/>
    </row>
    <row r="141" spans="1:11" ht="20" customHeight="1">
      <c r="A141" s="172"/>
      <c r="B141" s="172"/>
      <c r="C141" s="173" t="str">
        <f t="shared" si="4"/>
        <v/>
      </c>
      <c r="D141" s="173" t="str">
        <f t="shared" si="5"/>
        <v/>
      </c>
      <c r="E141" s="174"/>
      <c r="F141" s="174"/>
      <c r="G141" s="175"/>
      <c r="H141" s="175"/>
      <c r="I141" s="176"/>
      <c r="J141" s="176"/>
      <c r="K141" s="174"/>
    </row>
    <row r="142" spans="1:11" ht="20" customHeight="1">
      <c r="A142" s="172"/>
      <c r="B142" s="172"/>
      <c r="C142" s="173" t="str">
        <f t="shared" si="4"/>
        <v/>
      </c>
      <c r="D142" s="173" t="str">
        <f t="shared" si="5"/>
        <v/>
      </c>
      <c r="E142" s="174"/>
      <c r="F142" s="174"/>
      <c r="G142" s="175"/>
      <c r="H142" s="175"/>
      <c r="I142" s="176"/>
      <c r="J142" s="176"/>
      <c r="K142" s="174"/>
    </row>
    <row r="143" spans="1:11" ht="20" customHeight="1">
      <c r="A143" s="172"/>
      <c r="B143" s="172"/>
      <c r="C143" s="173" t="str">
        <f t="shared" si="4"/>
        <v/>
      </c>
      <c r="D143" s="173" t="str">
        <f t="shared" si="5"/>
        <v/>
      </c>
      <c r="E143" s="174"/>
      <c r="F143" s="174"/>
      <c r="G143" s="175"/>
      <c r="H143" s="175"/>
      <c r="I143" s="176"/>
      <c r="J143" s="176"/>
      <c r="K143" s="174"/>
    </row>
    <row r="144" spans="1:11" ht="20" customHeight="1">
      <c r="A144" s="172"/>
      <c r="B144" s="172"/>
      <c r="C144" s="173" t="str">
        <f t="shared" si="4"/>
        <v/>
      </c>
      <c r="D144" s="173" t="str">
        <f t="shared" si="5"/>
        <v/>
      </c>
      <c r="E144" s="174"/>
      <c r="F144" s="174"/>
      <c r="G144" s="175"/>
      <c r="H144" s="175"/>
      <c r="I144" s="176"/>
      <c r="J144" s="176"/>
      <c r="K144" s="172"/>
    </row>
    <row r="145" spans="1:11" ht="20" customHeight="1">
      <c r="A145" s="172"/>
      <c r="B145" s="172"/>
      <c r="C145" s="173" t="str">
        <f t="shared" si="4"/>
        <v/>
      </c>
      <c r="D145" s="173" t="str">
        <f t="shared" si="5"/>
        <v/>
      </c>
      <c r="E145" s="174"/>
      <c r="F145" s="174"/>
      <c r="G145" s="175"/>
      <c r="H145" s="175"/>
      <c r="I145" s="176"/>
      <c r="J145" s="176"/>
      <c r="K145" s="172"/>
    </row>
    <row r="146" spans="1:11" ht="20" customHeight="1">
      <c r="A146" s="172"/>
      <c r="B146" s="172"/>
      <c r="C146" s="173" t="str">
        <f t="shared" si="4"/>
        <v/>
      </c>
      <c r="D146" s="173" t="str">
        <f t="shared" si="5"/>
        <v/>
      </c>
      <c r="E146" s="174"/>
      <c r="F146" s="174"/>
      <c r="G146" s="175"/>
      <c r="H146" s="175"/>
      <c r="I146" s="176"/>
      <c r="J146" s="176"/>
      <c r="K146" s="172"/>
    </row>
    <row r="147" spans="1:11" ht="20" customHeight="1">
      <c r="A147" s="172"/>
      <c r="B147" s="172"/>
      <c r="C147" s="173" t="str">
        <f t="shared" si="4"/>
        <v/>
      </c>
      <c r="D147" s="173" t="str">
        <f t="shared" si="5"/>
        <v/>
      </c>
      <c r="E147" s="174"/>
      <c r="F147" s="174"/>
      <c r="G147" s="175"/>
      <c r="H147" s="175"/>
      <c r="I147" s="176"/>
      <c r="J147" s="176"/>
      <c r="K147" s="172"/>
    </row>
    <row r="148" spans="1:11" ht="20" customHeight="1">
      <c r="A148" s="172"/>
      <c r="B148" s="172"/>
      <c r="C148" s="173" t="str">
        <f t="shared" si="4"/>
        <v/>
      </c>
      <c r="D148" s="173" t="str">
        <f t="shared" si="5"/>
        <v/>
      </c>
      <c r="E148" s="174"/>
      <c r="F148" s="174"/>
      <c r="G148" s="175"/>
      <c r="H148" s="175"/>
      <c r="I148" s="176"/>
      <c r="J148" s="176"/>
      <c r="K148" s="172"/>
    </row>
    <row r="149" spans="1:11" ht="20" customHeight="1">
      <c r="A149" s="172"/>
      <c r="B149" s="172"/>
      <c r="C149" s="173" t="str">
        <f t="shared" si="4"/>
        <v/>
      </c>
      <c r="D149" s="173" t="str">
        <f t="shared" si="5"/>
        <v/>
      </c>
      <c r="E149" s="174"/>
      <c r="F149" s="174"/>
      <c r="G149" s="175"/>
      <c r="H149" s="175"/>
      <c r="I149" s="176"/>
      <c r="J149" s="176"/>
      <c r="K149" s="172"/>
    </row>
    <row r="150" spans="1:11" ht="20" customHeight="1">
      <c r="A150" s="172"/>
      <c r="B150" s="172"/>
      <c r="C150" s="173" t="str">
        <f t="shared" si="4"/>
        <v/>
      </c>
      <c r="D150" s="173" t="str">
        <f t="shared" si="5"/>
        <v/>
      </c>
      <c r="E150" s="174"/>
      <c r="F150" s="174"/>
      <c r="G150" s="175"/>
      <c r="H150" s="175"/>
      <c r="I150" s="176"/>
      <c r="J150" s="176"/>
      <c r="K150" s="172"/>
    </row>
    <row r="151" spans="1:11" ht="20" customHeight="1">
      <c r="A151" s="172"/>
      <c r="B151" s="172"/>
      <c r="C151" s="173" t="str">
        <f t="shared" si="4"/>
        <v/>
      </c>
      <c r="D151" s="173" t="str">
        <f t="shared" si="5"/>
        <v/>
      </c>
      <c r="E151" s="174"/>
      <c r="F151" s="174"/>
      <c r="G151" s="175"/>
      <c r="H151" s="175"/>
      <c r="I151" s="176"/>
      <c r="J151" s="176"/>
      <c r="K151" s="172"/>
    </row>
    <row r="152" spans="1:11" ht="20" customHeight="1">
      <c r="A152" s="172"/>
      <c r="B152" s="172"/>
      <c r="C152" s="173" t="str">
        <f t="shared" si="4"/>
        <v/>
      </c>
      <c r="D152" s="173" t="str">
        <f t="shared" si="5"/>
        <v/>
      </c>
      <c r="E152" s="174"/>
      <c r="F152" s="174"/>
      <c r="G152" s="175"/>
      <c r="H152" s="175"/>
      <c r="I152" s="176"/>
      <c r="J152" s="176"/>
      <c r="K152" s="172"/>
    </row>
    <row r="153" spans="1:11" ht="20" customHeight="1">
      <c r="A153" s="172"/>
      <c r="B153" s="172"/>
      <c r="C153" s="173" t="str">
        <f t="shared" si="4"/>
        <v/>
      </c>
      <c r="D153" s="173" t="str">
        <f t="shared" si="5"/>
        <v/>
      </c>
      <c r="E153" s="174"/>
      <c r="F153" s="174"/>
      <c r="G153" s="175"/>
      <c r="H153" s="175"/>
      <c r="I153" s="176"/>
      <c r="J153" s="176"/>
      <c r="K153" s="172"/>
    </row>
    <row r="154" spans="1:11" ht="20" customHeight="1">
      <c r="A154" s="172"/>
      <c r="B154" s="172"/>
      <c r="C154" s="173" t="str">
        <f t="shared" si="4"/>
        <v/>
      </c>
      <c r="D154" s="173" t="str">
        <f t="shared" si="5"/>
        <v/>
      </c>
      <c r="E154" s="174"/>
      <c r="F154" s="174"/>
      <c r="G154" s="175"/>
      <c r="H154" s="175"/>
      <c r="I154" s="176"/>
      <c r="J154" s="176"/>
      <c r="K154" s="172"/>
    </row>
    <row r="155" spans="1:11" ht="20" customHeight="1">
      <c r="A155" s="172"/>
      <c r="B155" s="172"/>
      <c r="C155" s="173" t="str">
        <f t="shared" si="4"/>
        <v/>
      </c>
      <c r="D155" s="173" t="str">
        <f t="shared" si="5"/>
        <v/>
      </c>
      <c r="E155" s="174"/>
      <c r="F155" s="174"/>
      <c r="G155" s="175"/>
      <c r="H155" s="175"/>
      <c r="I155" s="176"/>
      <c r="J155" s="176"/>
      <c r="K155" s="172"/>
    </row>
    <row r="156" spans="1:11" ht="20" customHeight="1">
      <c r="A156" s="172"/>
      <c r="B156" s="172"/>
      <c r="C156" s="173" t="str">
        <f t="shared" si="4"/>
        <v/>
      </c>
      <c r="D156" s="173" t="str">
        <f t="shared" si="5"/>
        <v/>
      </c>
      <c r="E156" s="174"/>
      <c r="F156" s="174"/>
      <c r="G156" s="175"/>
      <c r="H156" s="175"/>
      <c r="I156" s="176"/>
      <c r="J156" s="176"/>
      <c r="K156" s="172"/>
    </row>
    <row r="157" spans="1:11" ht="20" customHeight="1">
      <c r="A157" s="172"/>
      <c r="B157" s="172"/>
      <c r="C157" s="173" t="str">
        <f t="shared" si="4"/>
        <v/>
      </c>
      <c r="D157" s="173" t="str">
        <f t="shared" si="5"/>
        <v/>
      </c>
      <c r="E157" s="174"/>
      <c r="F157" s="174"/>
      <c r="G157" s="175"/>
      <c r="H157" s="175"/>
      <c r="I157" s="176"/>
      <c r="J157" s="176"/>
      <c r="K157" s="172"/>
    </row>
    <row r="158" spans="1:11" ht="20" customHeight="1">
      <c r="A158" s="172"/>
      <c r="B158" s="172"/>
      <c r="C158" s="173" t="str">
        <f t="shared" si="4"/>
        <v/>
      </c>
      <c r="D158" s="173" t="str">
        <f t="shared" si="5"/>
        <v/>
      </c>
      <c r="E158" s="174"/>
      <c r="F158" s="174"/>
      <c r="G158" s="175"/>
      <c r="H158" s="175"/>
      <c r="I158" s="176"/>
      <c r="J158" s="176"/>
      <c r="K158" s="172"/>
    </row>
    <row r="159" spans="1:11" ht="20" customHeight="1">
      <c r="A159" s="172"/>
      <c r="B159" s="172"/>
      <c r="C159" s="173" t="str">
        <f t="shared" si="4"/>
        <v/>
      </c>
      <c r="D159" s="173" t="str">
        <f t="shared" si="5"/>
        <v/>
      </c>
      <c r="E159" s="174"/>
      <c r="F159" s="174"/>
      <c r="G159" s="175"/>
      <c r="H159" s="175"/>
      <c r="I159" s="176"/>
      <c r="J159" s="176"/>
      <c r="K159" s="172"/>
    </row>
    <row r="160" spans="1:11" ht="20" customHeight="1">
      <c r="A160" s="172"/>
      <c r="B160" s="172"/>
      <c r="C160" s="173" t="str">
        <f t="shared" si="4"/>
        <v/>
      </c>
      <c r="D160" s="173" t="str">
        <f t="shared" si="5"/>
        <v/>
      </c>
      <c r="E160" s="174"/>
      <c r="F160" s="174"/>
      <c r="G160" s="175"/>
      <c r="H160" s="175"/>
      <c r="I160" s="176"/>
      <c r="J160" s="176"/>
      <c r="K160" s="172"/>
    </row>
    <row r="161" spans="1:11" ht="20" customHeight="1">
      <c r="A161" s="172"/>
      <c r="B161" s="172"/>
      <c r="C161" s="173" t="str">
        <f t="shared" si="4"/>
        <v/>
      </c>
      <c r="D161" s="173" t="str">
        <f t="shared" si="5"/>
        <v/>
      </c>
      <c r="E161" s="174"/>
      <c r="F161" s="174"/>
      <c r="G161" s="175"/>
      <c r="H161" s="175"/>
      <c r="I161" s="176"/>
      <c r="J161" s="176"/>
      <c r="K161" s="172"/>
    </row>
    <row r="162" spans="1:11" ht="20" customHeight="1">
      <c r="A162" s="172"/>
      <c r="B162" s="172"/>
      <c r="C162" s="173" t="str">
        <f t="shared" si="4"/>
        <v/>
      </c>
      <c r="D162" s="173" t="str">
        <f t="shared" si="5"/>
        <v/>
      </c>
      <c r="E162" s="174"/>
      <c r="F162" s="174"/>
      <c r="G162" s="175"/>
      <c r="H162" s="175"/>
      <c r="I162" s="176"/>
      <c r="J162" s="176"/>
      <c r="K162" s="172"/>
    </row>
    <row r="163" spans="1:11" ht="20" customHeight="1">
      <c r="A163" s="172"/>
      <c r="B163" s="172"/>
      <c r="C163" s="173" t="str">
        <f t="shared" si="4"/>
        <v/>
      </c>
      <c r="D163" s="173" t="str">
        <f t="shared" si="5"/>
        <v/>
      </c>
      <c r="E163" s="174"/>
      <c r="F163" s="174"/>
      <c r="G163" s="175"/>
      <c r="H163" s="175"/>
      <c r="I163" s="176"/>
      <c r="J163" s="176"/>
      <c r="K163" s="172"/>
    </row>
    <row r="164" spans="1:11" ht="20" customHeight="1">
      <c r="A164" s="172"/>
      <c r="B164" s="172"/>
      <c r="C164" s="173" t="str">
        <f t="shared" si="4"/>
        <v/>
      </c>
      <c r="D164" s="173" t="str">
        <f t="shared" si="5"/>
        <v/>
      </c>
      <c r="E164" s="174"/>
      <c r="F164" s="174"/>
      <c r="G164" s="175"/>
      <c r="H164" s="175"/>
      <c r="I164" s="176"/>
      <c r="J164" s="176"/>
      <c r="K164" s="172"/>
    </row>
    <row r="165" spans="1:11" ht="20" customHeight="1">
      <c r="A165" s="172"/>
      <c r="B165" s="172"/>
      <c r="C165" s="173" t="str">
        <f t="shared" si="4"/>
        <v/>
      </c>
      <c r="D165" s="173" t="str">
        <f t="shared" si="5"/>
        <v/>
      </c>
      <c r="E165" s="174"/>
      <c r="F165" s="174"/>
      <c r="G165" s="175"/>
      <c r="H165" s="175"/>
      <c r="I165" s="176"/>
      <c r="J165" s="176"/>
      <c r="K165" s="172"/>
    </row>
    <row r="166" spans="1:11" ht="20" customHeight="1">
      <c r="A166" s="172"/>
      <c r="B166" s="172"/>
      <c r="C166" s="173" t="str">
        <f t="shared" si="4"/>
        <v/>
      </c>
      <c r="D166" s="173" t="str">
        <f t="shared" si="5"/>
        <v/>
      </c>
      <c r="E166" s="174"/>
      <c r="F166" s="174"/>
      <c r="G166" s="175"/>
      <c r="H166" s="175"/>
      <c r="I166" s="176"/>
      <c r="J166" s="176"/>
      <c r="K166" s="172"/>
    </row>
    <row r="167" spans="1:11" ht="20" customHeight="1">
      <c r="A167" s="172"/>
      <c r="B167" s="172"/>
      <c r="C167" s="173" t="str">
        <f t="shared" si="4"/>
        <v/>
      </c>
      <c r="D167" s="173" t="str">
        <f t="shared" si="5"/>
        <v/>
      </c>
      <c r="E167" s="174"/>
      <c r="F167" s="174"/>
      <c r="G167" s="175"/>
      <c r="H167" s="175"/>
      <c r="I167" s="176"/>
      <c r="J167" s="176"/>
      <c r="K167" s="172"/>
    </row>
    <row r="168" spans="1:11" ht="20" customHeight="1">
      <c r="A168" s="172"/>
      <c r="B168" s="172"/>
      <c r="C168" s="173" t="str">
        <f t="shared" si="4"/>
        <v/>
      </c>
      <c r="D168" s="173" t="str">
        <f t="shared" si="5"/>
        <v/>
      </c>
      <c r="E168" s="174"/>
      <c r="F168" s="174"/>
      <c r="G168" s="175"/>
      <c r="H168" s="175"/>
      <c r="I168" s="176"/>
      <c r="J168" s="176"/>
      <c r="K168" s="172"/>
    </row>
    <row r="169" spans="1:11" ht="20" customHeight="1">
      <c r="A169" s="172"/>
      <c r="B169" s="172"/>
      <c r="C169" s="173" t="str">
        <f t="shared" si="4"/>
        <v/>
      </c>
      <c r="D169" s="173" t="str">
        <f t="shared" si="5"/>
        <v/>
      </c>
      <c r="E169" s="174"/>
      <c r="F169" s="174"/>
      <c r="G169" s="175"/>
      <c r="H169" s="175"/>
      <c r="I169" s="176"/>
      <c r="J169" s="176"/>
      <c r="K169" s="172"/>
    </row>
    <row r="170" spans="1:11" ht="20" customHeight="1">
      <c r="A170" s="172"/>
      <c r="B170" s="172"/>
      <c r="C170" s="173" t="str">
        <f t="shared" si="4"/>
        <v/>
      </c>
      <c r="D170" s="173" t="str">
        <f t="shared" si="5"/>
        <v/>
      </c>
      <c r="E170" s="174"/>
      <c r="F170" s="174"/>
      <c r="G170" s="175"/>
      <c r="H170" s="175"/>
      <c r="I170" s="176"/>
      <c r="J170" s="176"/>
      <c r="K170" s="172"/>
    </row>
    <row r="171" spans="1:11" ht="20" customHeight="1">
      <c r="A171" s="172"/>
      <c r="B171" s="172"/>
      <c r="C171" s="173" t="str">
        <f t="shared" si="4"/>
        <v/>
      </c>
      <c r="D171" s="173" t="str">
        <f t="shared" si="5"/>
        <v/>
      </c>
      <c r="E171" s="174"/>
      <c r="F171" s="174"/>
      <c r="G171" s="175"/>
      <c r="H171" s="175"/>
      <c r="I171" s="176"/>
      <c r="J171" s="176"/>
      <c r="K171" s="172"/>
    </row>
    <row r="172" spans="1:11" ht="20" customHeight="1">
      <c r="A172" s="172"/>
      <c r="B172" s="172"/>
      <c r="C172" s="173" t="str">
        <f t="shared" si="4"/>
        <v/>
      </c>
      <c r="D172" s="173" t="str">
        <f t="shared" si="5"/>
        <v/>
      </c>
      <c r="E172" s="174"/>
      <c r="F172" s="174"/>
      <c r="G172" s="175"/>
      <c r="H172" s="175"/>
      <c r="I172" s="176"/>
      <c r="J172" s="176"/>
      <c r="K172" s="172"/>
    </row>
    <row r="173" spans="1:11" ht="20" customHeight="1">
      <c r="A173" s="172"/>
      <c r="B173" s="172"/>
      <c r="C173" s="173" t="str">
        <f t="shared" si="4"/>
        <v/>
      </c>
      <c r="D173" s="173" t="str">
        <f t="shared" si="5"/>
        <v/>
      </c>
      <c r="E173" s="174"/>
      <c r="F173" s="174"/>
      <c r="G173" s="175"/>
      <c r="H173" s="175"/>
      <c r="I173" s="176"/>
      <c r="J173" s="176"/>
      <c r="K173" s="172"/>
    </row>
    <row r="174" spans="1:11" ht="20" customHeight="1">
      <c r="A174" s="172"/>
      <c r="B174" s="172"/>
      <c r="C174" s="173" t="str">
        <f t="shared" si="4"/>
        <v/>
      </c>
      <c r="D174" s="173" t="str">
        <f t="shared" si="5"/>
        <v/>
      </c>
      <c r="E174" s="174"/>
      <c r="F174" s="174"/>
      <c r="G174" s="175"/>
      <c r="H174" s="175"/>
      <c r="I174" s="176"/>
      <c r="J174" s="176"/>
      <c r="K174" s="172"/>
    </row>
    <row r="175" spans="1:11" ht="20" customHeight="1">
      <c r="A175" s="172"/>
      <c r="B175" s="172"/>
      <c r="C175" s="173" t="str">
        <f t="shared" si="4"/>
        <v/>
      </c>
      <c r="D175" s="173" t="str">
        <f t="shared" si="5"/>
        <v/>
      </c>
      <c r="E175" s="174"/>
      <c r="F175" s="174"/>
      <c r="G175" s="175"/>
      <c r="H175" s="175"/>
      <c r="I175" s="176"/>
      <c r="J175" s="176"/>
      <c r="K175" s="172"/>
    </row>
    <row r="176" spans="1:11" ht="20" customHeight="1">
      <c r="A176" s="172"/>
      <c r="B176" s="172"/>
      <c r="C176" s="173" t="str">
        <f t="shared" si="4"/>
        <v/>
      </c>
      <c r="D176" s="173" t="str">
        <f t="shared" si="5"/>
        <v/>
      </c>
      <c r="E176" s="174"/>
      <c r="F176" s="174"/>
      <c r="G176" s="175"/>
      <c r="H176" s="175"/>
      <c r="I176" s="176"/>
      <c r="J176" s="176"/>
      <c r="K176" s="172"/>
    </row>
    <row r="177" spans="1:11" ht="20" customHeight="1">
      <c r="A177" s="172"/>
      <c r="B177" s="172"/>
      <c r="C177" s="173" t="str">
        <f t="shared" si="4"/>
        <v/>
      </c>
      <c r="D177" s="173" t="str">
        <f t="shared" si="5"/>
        <v/>
      </c>
      <c r="E177" s="174"/>
      <c r="F177" s="174"/>
      <c r="G177" s="175"/>
      <c r="H177" s="175"/>
      <c r="I177" s="176"/>
      <c r="J177" s="176"/>
      <c r="K177" s="172"/>
    </row>
    <row r="178" spans="1:11" ht="20" customHeight="1">
      <c r="A178" s="172"/>
      <c r="B178" s="172"/>
      <c r="C178" s="173" t="str">
        <f t="shared" si="4"/>
        <v/>
      </c>
      <c r="D178" s="173" t="str">
        <f t="shared" si="5"/>
        <v/>
      </c>
      <c r="E178" s="174"/>
      <c r="F178" s="174"/>
      <c r="G178" s="175"/>
      <c r="H178" s="175"/>
      <c r="I178" s="176"/>
      <c r="J178" s="176"/>
      <c r="K178" s="172"/>
    </row>
    <row r="179" spans="1:11" ht="20" customHeight="1">
      <c r="A179" s="172"/>
      <c r="B179" s="172"/>
      <c r="C179" s="173" t="str">
        <f t="shared" si="4"/>
        <v/>
      </c>
      <c r="D179" s="173" t="str">
        <f t="shared" si="5"/>
        <v/>
      </c>
      <c r="E179" s="174"/>
      <c r="F179" s="174"/>
      <c r="G179" s="175"/>
      <c r="H179" s="175"/>
      <c r="I179" s="176"/>
      <c r="J179" s="176"/>
      <c r="K179" s="172"/>
    </row>
    <row r="180" spans="1:11" ht="20" customHeight="1">
      <c r="A180" s="172"/>
      <c r="B180" s="172"/>
      <c r="C180" s="173" t="str">
        <f t="shared" si="4"/>
        <v/>
      </c>
      <c r="D180" s="173" t="str">
        <f t="shared" si="5"/>
        <v/>
      </c>
      <c r="E180" s="174"/>
      <c r="F180" s="174"/>
      <c r="G180" s="175"/>
      <c r="H180" s="175"/>
      <c r="I180" s="176"/>
      <c r="J180" s="176"/>
      <c r="K180" s="172"/>
    </row>
    <row r="181" spans="1:11" ht="20" customHeight="1">
      <c r="A181" s="172"/>
      <c r="B181" s="172"/>
      <c r="C181" s="173" t="str">
        <f t="shared" si="4"/>
        <v/>
      </c>
      <c r="D181" s="173" t="str">
        <f t="shared" si="5"/>
        <v/>
      </c>
      <c r="E181" s="174"/>
      <c r="F181" s="174"/>
      <c r="G181" s="175"/>
      <c r="H181" s="175"/>
      <c r="I181" s="176"/>
      <c r="J181" s="176"/>
      <c r="K181" s="172"/>
    </row>
    <row r="182" spans="1:11" ht="20" customHeight="1">
      <c r="A182" s="172"/>
      <c r="B182" s="172"/>
      <c r="C182" s="173" t="str">
        <f t="shared" si="4"/>
        <v/>
      </c>
      <c r="D182" s="173" t="str">
        <f t="shared" si="5"/>
        <v/>
      </c>
      <c r="E182" s="174"/>
      <c r="F182" s="174"/>
      <c r="G182" s="175"/>
      <c r="H182" s="175"/>
      <c r="I182" s="176"/>
      <c r="J182" s="176"/>
      <c r="K182" s="172"/>
    </row>
    <row r="183" spans="1:11" ht="20" customHeight="1">
      <c r="A183" s="172"/>
      <c r="B183" s="172"/>
      <c r="C183" s="173" t="str">
        <f t="shared" si="4"/>
        <v/>
      </c>
      <c r="D183" s="173" t="str">
        <f t="shared" si="5"/>
        <v/>
      </c>
      <c r="E183" s="174"/>
      <c r="F183" s="174"/>
      <c r="G183" s="175"/>
      <c r="H183" s="175"/>
      <c r="I183" s="176"/>
      <c r="J183" s="176"/>
      <c r="K183" s="172"/>
    </row>
    <row r="184" spans="1:11" ht="20" customHeight="1">
      <c r="A184" s="172"/>
      <c r="B184" s="172"/>
      <c r="C184" s="173" t="str">
        <f t="shared" si="4"/>
        <v/>
      </c>
      <c r="D184" s="173" t="str">
        <f t="shared" si="5"/>
        <v/>
      </c>
      <c r="E184" s="174"/>
      <c r="F184" s="174"/>
      <c r="G184" s="175"/>
      <c r="H184" s="175"/>
      <c r="I184" s="176"/>
      <c r="J184" s="176"/>
      <c r="K184" s="172"/>
    </row>
    <row r="185" spans="1:11" ht="20" customHeight="1">
      <c r="A185" s="172"/>
      <c r="B185" s="172"/>
      <c r="C185" s="173" t="str">
        <f t="shared" si="4"/>
        <v/>
      </c>
      <c r="D185" s="173" t="str">
        <f t="shared" si="5"/>
        <v/>
      </c>
      <c r="E185" s="174"/>
      <c r="F185" s="174"/>
      <c r="G185" s="175"/>
      <c r="H185" s="175"/>
      <c r="I185" s="176"/>
      <c r="J185" s="176"/>
      <c r="K185" s="172"/>
    </row>
    <row r="186" spans="1:11" ht="20" customHeight="1">
      <c r="A186" s="172"/>
      <c r="B186" s="172"/>
      <c r="C186" s="173" t="str">
        <f t="shared" si="4"/>
        <v/>
      </c>
      <c r="D186" s="173" t="str">
        <f t="shared" si="5"/>
        <v/>
      </c>
      <c r="E186" s="174"/>
      <c r="F186" s="174"/>
      <c r="G186" s="175"/>
      <c r="H186" s="175"/>
      <c r="I186" s="176"/>
      <c r="J186" s="176"/>
      <c r="K186" s="172"/>
    </row>
    <row r="187" spans="1:11" ht="20" customHeight="1">
      <c r="A187" s="172"/>
      <c r="B187" s="172"/>
      <c r="C187" s="173" t="str">
        <f t="shared" si="4"/>
        <v/>
      </c>
      <c r="D187" s="173" t="str">
        <f t="shared" si="5"/>
        <v/>
      </c>
      <c r="E187" s="174"/>
      <c r="F187" s="174"/>
      <c r="G187" s="175"/>
      <c r="H187" s="175"/>
      <c r="I187" s="176"/>
      <c r="J187" s="176"/>
      <c r="K187" s="172"/>
    </row>
    <row r="188" spans="1:11" ht="20" customHeight="1">
      <c r="A188" s="172"/>
      <c r="B188" s="172"/>
      <c r="C188" s="173" t="str">
        <f t="shared" si="4"/>
        <v/>
      </c>
      <c r="D188" s="173" t="str">
        <f t="shared" si="5"/>
        <v/>
      </c>
      <c r="E188" s="174"/>
      <c r="F188" s="174"/>
      <c r="G188" s="175"/>
      <c r="H188" s="175"/>
      <c r="I188" s="176"/>
      <c r="J188" s="176"/>
      <c r="K188" s="172"/>
    </row>
    <row r="189" spans="1:11" ht="20" customHeight="1">
      <c r="A189" s="172"/>
      <c r="B189" s="172"/>
      <c r="C189" s="173" t="str">
        <f t="shared" si="4"/>
        <v/>
      </c>
      <c r="D189" s="173" t="str">
        <f t="shared" si="5"/>
        <v/>
      </c>
      <c r="E189" s="174"/>
      <c r="F189" s="174"/>
      <c r="G189" s="175"/>
      <c r="H189" s="175"/>
      <c r="I189" s="176"/>
      <c r="J189" s="176"/>
      <c r="K189" s="172"/>
    </row>
    <row r="190" spans="1:11" ht="20" customHeight="1">
      <c r="A190" s="172"/>
      <c r="B190" s="172"/>
      <c r="C190" s="173" t="str">
        <f t="shared" si="4"/>
        <v/>
      </c>
      <c r="D190" s="173" t="str">
        <f t="shared" si="5"/>
        <v/>
      </c>
      <c r="E190" s="174"/>
      <c r="F190" s="174"/>
      <c r="G190" s="175"/>
      <c r="H190" s="175"/>
      <c r="I190" s="176"/>
      <c r="J190" s="176"/>
      <c r="K190" s="172"/>
    </row>
    <row r="191" spans="1:11" ht="20" customHeight="1">
      <c r="A191" s="172"/>
      <c r="B191" s="172"/>
      <c r="C191" s="173" t="str">
        <f t="shared" si="4"/>
        <v/>
      </c>
      <c r="D191" s="173" t="str">
        <f t="shared" si="5"/>
        <v/>
      </c>
      <c r="E191" s="174"/>
      <c r="F191" s="174"/>
      <c r="G191" s="175"/>
      <c r="H191" s="175"/>
      <c r="I191" s="176"/>
      <c r="J191" s="176"/>
      <c r="K191" s="172"/>
    </row>
    <row r="192" spans="1:11" ht="20" customHeight="1">
      <c r="A192" s="172"/>
      <c r="B192" s="172"/>
      <c r="C192" s="173" t="str">
        <f t="shared" si="4"/>
        <v/>
      </c>
      <c r="D192" s="173" t="str">
        <f t="shared" si="5"/>
        <v/>
      </c>
      <c r="E192" s="174"/>
      <c r="F192" s="174"/>
      <c r="G192" s="175"/>
      <c r="H192" s="175"/>
      <c r="I192" s="176"/>
      <c r="J192" s="176"/>
      <c r="K192" s="172"/>
    </row>
    <row r="193" spans="1:11" ht="20" customHeight="1">
      <c r="A193" s="172"/>
      <c r="B193" s="172"/>
      <c r="C193" s="173" t="str">
        <f t="shared" si="4"/>
        <v/>
      </c>
      <c r="D193" s="173" t="str">
        <f t="shared" si="5"/>
        <v/>
      </c>
      <c r="E193" s="174"/>
      <c r="F193" s="174"/>
      <c r="G193" s="175"/>
      <c r="H193" s="175"/>
      <c r="I193" s="176"/>
      <c r="J193" s="176"/>
      <c r="K193" s="172"/>
    </row>
    <row r="194" spans="1:11" ht="20" customHeight="1">
      <c r="A194" s="172"/>
      <c r="B194" s="172"/>
      <c r="C194" s="173" t="str">
        <f t="shared" si="4"/>
        <v/>
      </c>
      <c r="D194" s="173" t="str">
        <f t="shared" si="5"/>
        <v/>
      </c>
      <c r="E194" s="174"/>
      <c r="F194" s="174"/>
      <c r="G194" s="175"/>
      <c r="H194" s="175"/>
      <c r="I194" s="176"/>
      <c r="J194" s="176"/>
      <c r="K194" s="172"/>
    </row>
    <row r="195" spans="1:11" ht="20" customHeight="1">
      <c r="A195" s="172"/>
      <c r="B195" s="172"/>
      <c r="C195" s="173" t="str">
        <f t="shared" si="4"/>
        <v/>
      </c>
      <c r="D195" s="173" t="str">
        <f t="shared" si="5"/>
        <v/>
      </c>
      <c r="E195" s="174"/>
      <c r="F195" s="174"/>
      <c r="G195" s="175"/>
      <c r="H195" s="175"/>
      <c r="I195" s="176"/>
      <c r="J195" s="176"/>
      <c r="K195" s="172"/>
    </row>
    <row r="196" spans="1:11" ht="20" customHeight="1">
      <c r="A196" s="172"/>
      <c r="B196" s="172"/>
      <c r="C196" s="173" t="str">
        <f t="shared" ref="C196:C250" si="6">IF(ISERROR(VLOOKUP($B196,Class,2,FALSE)),"",VLOOKUP($B196,Class,2,FALSE))</f>
        <v/>
      </c>
      <c r="D196" s="173" t="str">
        <f t="shared" ref="D196:D250" si="7">IF(ISERROR(VLOOKUP($B196,Class,3,FALSE)),"",VLOOKUP($B196,Class,3,FALSE))</f>
        <v/>
      </c>
      <c r="E196" s="174"/>
      <c r="F196" s="174"/>
      <c r="G196" s="175"/>
      <c r="H196" s="175"/>
      <c r="I196" s="176"/>
      <c r="J196" s="176"/>
      <c r="K196" s="172"/>
    </row>
    <row r="197" spans="1:11" ht="20" customHeight="1">
      <c r="A197" s="172"/>
      <c r="B197" s="172"/>
      <c r="C197" s="173" t="str">
        <f t="shared" si="6"/>
        <v/>
      </c>
      <c r="D197" s="173" t="str">
        <f t="shared" si="7"/>
        <v/>
      </c>
      <c r="E197" s="174"/>
      <c r="F197" s="174"/>
      <c r="G197" s="175"/>
      <c r="H197" s="175"/>
      <c r="I197" s="176"/>
      <c r="J197" s="176"/>
      <c r="K197" s="172"/>
    </row>
    <row r="198" spans="1:11" ht="20" customHeight="1">
      <c r="A198" s="172"/>
      <c r="B198" s="172"/>
      <c r="C198" s="173" t="str">
        <f t="shared" si="6"/>
        <v/>
      </c>
      <c r="D198" s="173" t="str">
        <f t="shared" si="7"/>
        <v/>
      </c>
      <c r="E198" s="174"/>
      <c r="F198" s="174"/>
      <c r="G198" s="175"/>
      <c r="H198" s="175"/>
      <c r="I198" s="176"/>
      <c r="J198" s="176"/>
      <c r="K198" s="172"/>
    </row>
    <row r="199" spans="1:11" ht="20" customHeight="1">
      <c r="A199" s="172"/>
      <c r="B199" s="172"/>
      <c r="C199" s="173" t="str">
        <f t="shared" si="6"/>
        <v/>
      </c>
      <c r="D199" s="173" t="str">
        <f t="shared" si="7"/>
        <v/>
      </c>
      <c r="E199" s="174"/>
      <c r="F199" s="174"/>
      <c r="G199" s="175"/>
      <c r="H199" s="175"/>
      <c r="I199" s="176"/>
      <c r="J199" s="176"/>
      <c r="K199" s="172"/>
    </row>
    <row r="200" spans="1:11" ht="20" customHeight="1">
      <c r="A200" s="172"/>
      <c r="B200" s="172"/>
      <c r="C200" s="173" t="str">
        <f t="shared" si="6"/>
        <v/>
      </c>
      <c r="D200" s="173" t="str">
        <f t="shared" si="7"/>
        <v/>
      </c>
      <c r="E200" s="174"/>
      <c r="F200" s="174"/>
      <c r="G200" s="175"/>
      <c r="H200" s="175"/>
      <c r="I200" s="176"/>
      <c r="J200" s="176"/>
      <c r="K200" s="172"/>
    </row>
    <row r="201" spans="1:11" ht="20" customHeight="1">
      <c r="A201" s="172"/>
      <c r="B201" s="172"/>
      <c r="C201" s="173" t="str">
        <f t="shared" si="6"/>
        <v/>
      </c>
      <c r="D201" s="173" t="str">
        <f t="shared" si="7"/>
        <v/>
      </c>
      <c r="E201" s="174"/>
      <c r="F201" s="174"/>
      <c r="G201" s="175"/>
      <c r="H201" s="175"/>
      <c r="I201" s="176"/>
      <c r="J201" s="176"/>
      <c r="K201" s="172"/>
    </row>
    <row r="202" spans="1:11" ht="20" customHeight="1">
      <c r="A202" s="172"/>
      <c r="B202" s="172"/>
      <c r="C202" s="173" t="str">
        <f t="shared" si="6"/>
        <v/>
      </c>
      <c r="D202" s="173" t="str">
        <f t="shared" si="7"/>
        <v/>
      </c>
      <c r="E202" s="174"/>
      <c r="F202" s="174"/>
      <c r="G202" s="175"/>
      <c r="H202" s="175"/>
      <c r="I202" s="176"/>
      <c r="J202" s="176"/>
      <c r="K202" s="172"/>
    </row>
    <row r="203" spans="1:11" ht="20" customHeight="1">
      <c r="A203" s="172"/>
      <c r="B203" s="172"/>
      <c r="C203" s="173" t="str">
        <f t="shared" si="6"/>
        <v/>
      </c>
      <c r="D203" s="173" t="str">
        <f t="shared" si="7"/>
        <v/>
      </c>
      <c r="E203" s="174"/>
      <c r="F203" s="174"/>
      <c r="G203" s="175"/>
      <c r="H203" s="175"/>
      <c r="I203" s="176"/>
      <c r="J203" s="176"/>
      <c r="K203" s="172"/>
    </row>
    <row r="204" spans="1:11" ht="20" customHeight="1">
      <c r="A204" s="172"/>
      <c r="B204" s="172"/>
      <c r="C204" s="173" t="str">
        <f t="shared" si="6"/>
        <v/>
      </c>
      <c r="D204" s="173" t="str">
        <f t="shared" si="7"/>
        <v/>
      </c>
      <c r="E204" s="174"/>
      <c r="F204" s="174"/>
      <c r="G204" s="175"/>
      <c r="H204" s="175"/>
      <c r="I204" s="176"/>
      <c r="J204" s="176"/>
      <c r="K204" s="172"/>
    </row>
    <row r="205" spans="1:11" ht="20" customHeight="1">
      <c r="A205" s="172"/>
      <c r="B205" s="172"/>
      <c r="C205" s="173" t="str">
        <f t="shared" si="6"/>
        <v/>
      </c>
      <c r="D205" s="173" t="str">
        <f t="shared" si="7"/>
        <v/>
      </c>
      <c r="E205" s="174"/>
      <c r="F205" s="174"/>
      <c r="G205" s="175"/>
      <c r="H205" s="175"/>
      <c r="I205" s="176"/>
      <c r="J205" s="176"/>
      <c r="K205" s="172"/>
    </row>
    <row r="206" spans="1:11" ht="20" customHeight="1">
      <c r="A206" s="172"/>
      <c r="B206" s="172"/>
      <c r="C206" s="173" t="str">
        <f t="shared" si="6"/>
        <v/>
      </c>
      <c r="D206" s="173" t="str">
        <f t="shared" si="7"/>
        <v/>
      </c>
      <c r="E206" s="174"/>
      <c r="F206" s="174"/>
      <c r="G206" s="175"/>
      <c r="H206" s="175"/>
      <c r="I206" s="176"/>
      <c r="J206" s="176"/>
      <c r="K206" s="172"/>
    </row>
    <row r="207" spans="1:11" ht="20" customHeight="1">
      <c r="A207" s="172"/>
      <c r="B207" s="172"/>
      <c r="C207" s="173" t="str">
        <f t="shared" si="6"/>
        <v/>
      </c>
      <c r="D207" s="173" t="str">
        <f t="shared" si="7"/>
        <v/>
      </c>
      <c r="E207" s="174"/>
      <c r="F207" s="174"/>
      <c r="G207" s="175"/>
      <c r="H207" s="175"/>
      <c r="I207" s="176"/>
      <c r="J207" s="176"/>
      <c r="K207" s="172"/>
    </row>
    <row r="208" spans="1:11" ht="20" customHeight="1">
      <c r="A208" s="172"/>
      <c r="B208" s="172"/>
      <c r="C208" s="173" t="str">
        <f t="shared" si="6"/>
        <v/>
      </c>
      <c r="D208" s="173" t="str">
        <f t="shared" si="7"/>
        <v/>
      </c>
      <c r="E208" s="174"/>
      <c r="F208" s="174"/>
      <c r="G208" s="175"/>
      <c r="H208" s="175"/>
      <c r="I208" s="176"/>
      <c r="J208" s="176"/>
      <c r="K208" s="172"/>
    </row>
    <row r="209" spans="1:11" ht="20" customHeight="1">
      <c r="A209" s="172"/>
      <c r="B209" s="172"/>
      <c r="C209" s="173" t="str">
        <f t="shared" si="6"/>
        <v/>
      </c>
      <c r="D209" s="173" t="str">
        <f t="shared" si="7"/>
        <v/>
      </c>
      <c r="E209" s="174"/>
      <c r="F209" s="174"/>
      <c r="G209" s="175"/>
      <c r="H209" s="175"/>
      <c r="I209" s="176"/>
      <c r="J209" s="176"/>
      <c r="K209" s="172"/>
    </row>
    <row r="210" spans="1:11" ht="20" customHeight="1">
      <c r="A210" s="172"/>
      <c r="B210" s="172"/>
      <c r="C210" s="173" t="str">
        <f t="shared" si="6"/>
        <v/>
      </c>
      <c r="D210" s="173" t="str">
        <f t="shared" si="7"/>
        <v/>
      </c>
      <c r="E210" s="174"/>
      <c r="F210" s="174"/>
      <c r="G210" s="175"/>
      <c r="H210" s="175"/>
      <c r="I210" s="176"/>
      <c r="J210" s="176"/>
      <c r="K210" s="172"/>
    </row>
    <row r="211" spans="1:11" ht="20" customHeight="1">
      <c r="A211" s="172"/>
      <c r="B211" s="172"/>
      <c r="C211" s="173" t="str">
        <f t="shared" si="6"/>
        <v/>
      </c>
      <c r="D211" s="173" t="str">
        <f t="shared" si="7"/>
        <v/>
      </c>
      <c r="E211" s="174"/>
      <c r="F211" s="174"/>
      <c r="G211" s="175"/>
      <c r="H211" s="175"/>
      <c r="I211" s="176"/>
      <c r="J211" s="176"/>
      <c r="K211" s="172"/>
    </row>
    <row r="212" spans="1:11" ht="20" customHeight="1">
      <c r="A212" s="172"/>
      <c r="B212" s="172"/>
      <c r="C212" s="173" t="str">
        <f t="shared" si="6"/>
        <v/>
      </c>
      <c r="D212" s="173" t="str">
        <f t="shared" si="7"/>
        <v/>
      </c>
      <c r="E212" s="174"/>
      <c r="F212" s="174"/>
      <c r="G212" s="175"/>
      <c r="H212" s="175"/>
      <c r="I212" s="176"/>
      <c r="J212" s="176"/>
      <c r="K212" s="172"/>
    </row>
    <row r="213" spans="1:11" ht="20" customHeight="1">
      <c r="A213" s="172"/>
      <c r="B213" s="172"/>
      <c r="C213" s="173" t="str">
        <f t="shared" si="6"/>
        <v/>
      </c>
      <c r="D213" s="173" t="str">
        <f t="shared" si="7"/>
        <v/>
      </c>
      <c r="E213" s="174"/>
      <c r="F213" s="174"/>
      <c r="G213" s="175"/>
      <c r="H213" s="175"/>
      <c r="I213" s="176"/>
      <c r="J213" s="176"/>
      <c r="K213" s="172"/>
    </row>
    <row r="214" spans="1:11" ht="20" customHeight="1">
      <c r="A214" s="172"/>
      <c r="B214" s="172"/>
      <c r="C214" s="173" t="str">
        <f t="shared" si="6"/>
        <v/>
      </c>
      <c r="D214" s="173" t="str">
        <f t="shared" si="7"/>
        <v/>
      </c>
      <c r="E214" s="174"/>
      <c r="F214" s="174"/>
      <c r="G214" s="175"/>
      <c r="H214" s="175"/>
      <c r="I214" s="176"/>
      <c r="J214" s="176"/>
      <c r="K214" s="172"/>
    </row>
    <row r="215" spans="1:11" ht="20" customHeight="1">
      <c r="A215" s="172"/>
      <c r="B215" s="172"/>
      <c r="C215" s="173" t="str">
        <f t="shared" si="6"/>
        <v/>
      </c>
      <c r="D215" s="173" t="str">
        <f t="shared" si="7"/>
        <v/>
      </c>
      <c r="E215" s="174"/>
      <c r="F215" s="174"/>
      <c r="G215" s="175"/>
      <c r="H215" s="175"/>
      <c r="I215" s="176"/>
      <c r="J215" s="176"/>
      <c r="K215" s="172"/>
    </row>
    <row r="216" spans="1:11" ht="20" customHeight="1">
      <c r="A216" s="172"/>
      <c r="B216" s="172"/>
      <c r="C216" s="173" t="str">
        <f t="shared" si="6"/>
        <v/>
      </c>
      <c r="D216" s="173" t="str">
        <f t="shared" si="7"/>
        <v/>
      </c>
      <c r="E216" s="174"/>
      <c r="F216" s="174"/>
      <c r="G216" s="175"/>
      <c r="H216" s="175"/>
      <c r="I216" s="176"/>
      <c r="J216" s="176"/>
      <c r="K216" s="172"/>
    </row>
    <row r="217" spans="1:11" ht="20" customHeight="1">
      <c r="A217" s="172"/>
      <c r="B217" s="172"/>
      <c r="C217" s="173" t="str">
        <f t="shared" si="6"/>
        <v/>
      </c>
      <c r="D217" s="173" t="str">
        <f t="shared" si="7"/>
        <v/>
      </c>
      <c r="E217" s="174"/>
      <c r="F217" s="174"/>
      <c r="G217" s="175"/>
      <c r="H217" s="175"/>
      <c r="I217" s="176"/>
      <c r="J217" s="176"/>
      <c r="K217" s="172"/>
    </row>
    <row r="218" spans="1:11" ht="20" customHeight="1">
      <c r="A218" s="172"/>
      <c r="B218" s="172"/>
      <c r="C218" s="173" t="str">
        <f t="shared" si="6"/>
        <v/>
      </c>
      <c r="D218" s="173" t="str">
        <f t="shared" si="7"/>
        <v/>
      </c>
      <c r="E218" s="174"/>
      <c r="F218" s="174"/>
      <c r="G218" s="175"/>
      <c r="H218" s="175"/>
      <c r="I218" s="176"/>
      <c r="J218" s="176"/>
      <c r="K218" s="172"/>
    </row>
    <row r="219" spans="1:11" ht="20" customHeight="1">
      <c r="A219" s="172"/>
      <c r="B219" s="172"/>
      <c r="C219" s="173" t="str">
        <f t="shared" si="6"/>
        <v/>
      </c>
      <c r="D219" s="173" t="str">
        <f t="shared" si="7"/>
        <v/>
      </c>
      <c r="E219" s="174"/>
      <c r="F219" s="174"/>
      <c r="G219" s="175"/>
      <c r="H219" s="175"/>
      <c r="I219" s="176"/>
      <c r="J219" s="176"/>
      <c r="K219" s="172"/>
    </row>
    <row r="220" spans="1:11" ht="20" customHeight="1">
      <c r="A220" s="172"/>
      <c r="B220" s="172"/>
      <c r="C220" s="173" t="str">
        <f t="shared" si="6"/>
        <v/>
      </c>
      <c r="D220" s="173" t="str">
        <f t="shared" si="7"/>
        <v/>
      </c>
      <c r="E220" s="174"/>
      <c r="F220" s="174"/>
      <c r="G220" s="175"/>
      <c r="H220" s="175"/>
      <c r="I220" s="176"/>
      <c r="J220" s="176"/>
      <c r="K220" s="172"/>
    </row>
    <row r="221" spans="1:11" ht="20" customHeight="1">
      <c r="A221" s="172"/>
      <c r="B221" s="172"/>
      <c r="C221" s="173" t="str">
        <f t="shared" si="6"/>
        <v/>
      </c>
      <c r="D221" s="173" t="str">
        <f t="shared" si="7"/>
        <v/>
      </c>
      <c r="E221" s="174"/>
      <c r="F221" s="174"/>
      <c r="G221" s="175"/>
      <c r="H221" s="175"/>
      <c r="I221" s="176"/>
      <c r="J221" s="176"/>
      <c r="K221" s="172"/>
    </row>
    <row r="222" spans="1:11" ht="20" customHeight="1">
      <c r="A222" s="172"/>
      <c r="B222" s="172"/>
      <c r="C222" s="173" t="str">
        <f t="shared" si="6"/>
        <v/>
      </c>
      <c r="D222" s="173" t="str">
        <f t="shared" si="7"/>
        <v/>
      </c>
      <c r="E222" s="174"/>
      <c r="F222" s="174"/>
      <c r="G222" s="175"/>
      <c r="H222" s="175"/>
      <c r="I222" s="176"/>
      <c r="J222" s="176"/>
      <c r="K222" s="172"/>
    </row>
    <row r="223" spans="1:11" ht="20" customHeight="1">
      <c r="A223" s="172"/>
      <c r="B223" s="172"/>
      <c r="C223" s="173" t="str">
        <f t="shared" si="6"/>
        <v/>
      </c>
      <c r="D223" s="173" t="str">
        <f t="shared" si="7"/>
        <v/>
      </c>
      <c r="E223" s="174"/>
      <c r="F223" s="174"/>
      <c r="G223" s="175"/>
      <c r="H223" s="175"/>
      <c r="I223" s="176"/>
      <c r="J223" s="176"/>
      <c r="K223" s="172"/>
    </row>
    <row r="224" spans="1:11" ht="20" customHeight="1">
      <c r="A224" s="172"/>
      <c r="B224" s="172"/>
      <c r="C224" s="173" t="str">
        <f t="shared" si="6"/>
        <v/>
      </c>
      <c r="D224" s="173" t="str">
        <f t="shared" si="7"/>
        <v/>
      </c>
      <c r="E224" s="174"/>
      <c r="F224" s="174"/>
      <c r="G224" s="175"/>
      <c r="H224" s="175"/>
      <c r="I224" s="176"/>
      <c r="J224" s="176"/>
      <c r="K224" s="172"/>
    </row>
    <row r="225" spans="1:11" ht="20" customHeight="1">
      <c r="A225" s="172"/>
      <c r="B225" s="172"/>
      <c r="C225" s="173" t="str">
        <f t="shared" si="6"/>
        <v/>
      </c>
      <c r="D225" s="173" t="str">
        <f t="shared" si="7"/>
        <v/>
      </c>
      <c r="E225" s="174"/>
      <c r="F225" s="174"/>
      <c r="G225" s="175"/>
      <c r="H225" s="175"/>
      <c r="I225" s="176"/>
      <c r="J225" s="176"/>
      <c r="K225" s="172"/>
    </row>
    <row r="226" spans="1:11" ht="20" customHeight="1">
      <c r="A226" s="172"/>
      <c r="B226" s="172"/>
      <c r="C226" s="173" t="str">
        <f t="shared" si="6"/>
        <v/>
      </c>
      <c r="D226" s="173" t="str">
        <f t="shared" si="7"/>
        <v/>
      </c>
      <c r="E226" s="174"/>
      <c r="F226" s="174"/>
      <c r="G226" s="175"/>
      <c r="H226" s="175"/>
      <c r="I226" s="176"/>
      <c r="J226" s="176"/>
      <c r="K226" s="172"/>
    </row>
    <row r="227" spans="1:11" ht="20" customHeight="1">
      <c r="A227" s="172"/>
      <c r="B227" s="172"/>
      <c r="C227" s="173" t="str">
        <f t="shared" si="6"/>
        <v/>
      </c>
      <c r="D227" s="173" t="str">
        <f t="shared" si="7"/>
        <v/>
      </c>
      <c r="E227" s="174"/>
      <c r="F227" s="174"/>
      <c r="G227" s="175"/>
      <c r="H227" s="175"/>
      <c r="I227" s="176"/>
      <c r="J227" s="176"/>
      <c r="K227" s="172"/>
    </row>
    <row r="228" spans="1:11" ht="20" customHeight="1">
      <c r="A228" s="172"/>
      <c r="B228" s="172"/>
      <c r="C228" s="173" t="str">
        <f t="shared" si="6"/>
        <v/>
      </c>
      <c r="D228" s="173" t="str">
        <f t="shared" si="7"/>
        <v/>
      </c>
      <c r="E228" s="174"/>
      <c r="F228" s="174"/>
      <c r="G228" s="175"/>
      <c r="H228" s="175"/>
      <c r="I228" s="176"/>
      <c r="J228" s="176"/>
      <c r="K228" s="172"/>
    </row>
    <row r="229" spans="1:11" ht="20" customHeight="1">
      <c r="A229" s="172"/>
      <c r="B229" s="172"/>
      <c r="C229" s="173" t="str">
        <f t="shared" si="6"/>
        <v/>
      </c>
      <c r="D229" s="173" t="str">
        <f t="shared" si="7"/>
        <v/>
      </c>
      <c r="E229" s="174"/>
      <c r="F229" s="174"/>
      <c r="G229" s="175"/>
      <c r="H229" s="175"/>
      <c r="I229" s="176"/>
      <c r="J229" s="176"/>
      <c r="K229" s="172"/>
    </row>
    <row r="230" spans="1:11" ht="20" customHeight="1">
      <c r="A230" s="172"/>
      <c r="B230" s="172"/>
      <c r="C230" s="173" t="str">
        <f t="shared" si="6"/>
        <v/>
      </c>
      <c r="D230" s="173" t="str">
        <f t="shared" si="7"/>
        <v/>
      </c>
      <c r="E230" s="174"/>
      <c r="F230" s="174"/>
      <c r="G230" s="175"/>
      <c r="H230" s="175"/>
      <c r="I230" s="176"/>
      <c r="J230" s="176"/>
      <c r="K230" s="172"/>
    </row>
    <row r="231" spans="1:11" ht="20" customHeight="1">
      <c r="A231" s="172"/>
      <c r="B231" s="172"/>
      <c r="C231" s="173" t="str">
        <f t="shared" si="6"/>
        <v/>
      </c>
      <c r="D231" s="173" t="str">
        <f t="shared" si="7"/>
        <v/>
      </c>
      <c r="E231" s="174"/>
      <c r="F231" s="174"/>
      <c r="G231" s="175"/>
      <c r="H231" s="175"/>
      <c r="I231" s="176"/>
      <c r="J231" s="176"/>
      <c r="K231" s="172"/>
    </row>
    <row r="232" spans="1:11" ht="20" customHeight="1">
      <c r="A232" s="172"/>
      <c r="B232" s="172"/>
      <c r="C232" s="173" t="str">
        <f t="shared" si="6"/>
        <v/>
      </c>
      <c r="D232" s="173" t="str">
        <f t="shared" si="7"/>
        <v/>
      </c>
      <c r="E232" s="174"/>
      <c r="F232" s="174"/>
      <c r="G232" s="175"/>
      <c r="H232" s="175"/>
      <c r="I232" s="176"/>
      <c r="J232" s="176"/>
      <c r="K232" s="172"/>
    </row>
    <row r="233" spans="1:11" ht="20" customHeight="1">
      <c r="A233" s="172"/>
      <c r="B233" s="172"/>
      <c r="C233" s="173" t="str">
        <f t="shared" si="6"/>
        <v/>
      </c>
      <c r="D233" s="173" t="str">
        <f t="shared" si="7"/>
        <v/>
      </c>
      <c r="E233" s="174"/>
      <c r="F233" s="174"/>
      <c r="G233" s="175"/>
      <c r="H233" s="175"/>
      <c r="I233" s="176"/>
      <c r="J233" s="176"/>
      <c r="K233" s="172"/>
    </row>
    <row r="234" spans="1:11" ht="20" customHeight="1">
      <c r="A234" s="172"/>
      <c r="B234" s="172"/>
      <c r="C234" s="173" t="str">
        <f t="shared" si="6"/>
        <v/>
      </c>
      <c r="D234" s="173" t="str">
        <f t="shared" si="7"/>
        <v/>
      </c>
      <c r="E234" s="174"/>
      <c r="F234" s="174"/>
      <c r="G234" s="175"/>
      <c r="H234" s="175"/>
      <c r="I234" s="176"/>
      <c r="J234" s="176"/>
      <c r="K234" s="172"/>
    </row>
    <row r="235" spans="1:11" ht="20" customHeight="1">
      <c r="A235" s="172"/>
      <c r="B235" s="172"/>
      <c r="C235" s="173" t="str">
        <f t="shared" si="6"/>
        <v/>
      </c>
      <c r="D235" s="173" t="str">
        <f t="shared" si="7"/>
        <v/>
      </c>
      <c r="E235" s="174"/>
      <c r="F235" s="174"/>
      <c r="G235" s="175"/>
      <c r="H235" s="175"/>
      <c r="I235" s="176"/>
      <c r="J235" s="176"/>
      <c r="K235" s="172"/>
    </row>
    <row r="236" spans="1:11" ht="20" customHeight="1">
      <c r="A236" s="172"/>
      <c r="B236" s="172"/>
      <c r="C236" s="173" t="str">
        <f t="shared" si="6"/>
        <v/>
      </c>
      <c r="D236" s="173" t="str">
        <f t="shared" si="7"/>
        <v/>
      </c>
      <c r="E236" s="174"/>
      <c r="F236" s="174"/>
      <c r="G236" s="175"/>
      <c r="H236" s="175"/>
      <c r="I236" s="176"/>
      <c r="J236" s="176"/>
      <c r="K236" s="172"/>
    </row>
    <row r="237" spans="1:11" ht="20" customHeight="1">
      <c r="A237" s="172"/>
      <c r="B237" s="172"/>
      <c r="C237" s="173" t="str">
        <f t="shared" si="6"/>
        <v/>
      </c>
      <c r="D237" s="173" t="str">
        <f t="shared" si="7"/>
        <v/>
      </c>
      <c r="E237" s="174"/>
      <c r="F237" s="174"/>
      <c r="G237" s="175"/>
      <c r="H237" s="175"/>
      <c r="I237" s="176"/>
      <c r="J237" s="176"/>
      <c r="K237" s="172"/>
    </row>
    <row r="238" spans="1:11" ht="20" customHeight="1">
      <c r="A238" s="172"/>
      <c r="B238" s="172"/>
      <c r="C238" s="173" t="str">
        <f t="shared" si="6"/>
        <v/>
      </c>
      <c r="D238" s="173" t="str">
        <f t="shared" si="7"/>
        <v/>
      </c>
      <c r="E238" s="174"/>
      <c r="F238" s="174"/>
      <c r="G238" s="175"/>
      <c r="H238" s="175"/>
      <c r="I238" s="176"/>
      <c r="J238" s="176"/>
      <c r="K238" s="172"/>
    </row>
    <row r="239" spans="1:11" ht="20" customHeight="1">
      <c r="A239" s="172"/>
      <c r="B239" s="172"/>
      <c r="C239" s="173" t="str">
        <f t="shared" si="6"/>
        <v/>
      </c>
      <c r="D239" s="173" t="str">
        <f t="shared" si="7"/>
        <v/>
      </c>
      <c r="E239" s="174"/>
      <c r="F239" s="174"/>
      <c r="G239" s="175"/>
      <c r="H239" s="175"/>
      <c r="I239" s="176"/>
      <c r="J239" s="176"/>
      <c r="K239" s="172"/>
    </row>
    <row r="240" spans="1:11" ht="20" customHeight="1">
      <c r="A240" s="172"/>
      <c r="B240" s="172"/>
      <c r="C240" s="173" t="str">
        <f t="shared" si="6"/>
        <v/>
      </c>
      <c r="D240" s="173" t="str">
        <f t="shared" si="7"/>
        <v/>
      </c>
      <c r="E240" s="174"/>
      <c r="F240" s="174"/>
      <c r="G240" s="175"/>
      <c r="H240" s="175"/>
      <c r="I240" s="176"/>
      <c r="J240" s="176"/>
      <c r="K240" s="172"/>
    </row>
    <row r="241" spans="1:11" ht="20" customHeight="1">
      <c r="A241" s="172"/>
      <c r="B241" s="172"/>
      <c r="C241" s="173" t="str">
        <f t="shared" si="6"/>
        <v/>
      </c>
      <c r="D241" s="173" t="str">
        <f t="shared" si="7"/>
        <v/>
      </c>
      <c r="E241" s="174"/>
      <c r="F241" s="174"/>
      <c r="G241" s="175"/>
      <c r="H241" s="175"/>
      <c r="I241" s="176"/>
      <c r="J241" s="176"/>
      <c r="K241" s="172"/>
    </row>
    <row r="242" spans="1:11" ht="20" customHeight="1">
      <c r="A242" s="172"/>
      <c r="B242" s="172"/>
      <c r="C242" s="173" t="str">
        <f t="shared" si="6"/>
        <v/>
      </c>
      <c r="D242" s="173" t="str">
        <f t="shared" si="7"/>
        <v/>
      </c>
      <c r="E242" s="174"/>
      <c r="F242" s="174"/>
      <c r="G242" s="175"/>
      <c r="H242" s="175"/>
      <c r="I242" s="176"/>
      <c r="J242" s="176"/>
      <c r="K242" s="172"/>
    </row>
    <row r="243" spans="1:11" ht="20" customHeight="1">
      <c r="A243" s="172"/>
      <c r="B243" s="172"/>
      <c r="C243" s="173" t="str">
        <f t="shared" si="6"/>
        <v/>
      </c>
      <c r="D243" s="173" t="str">
        <f t="shared" si="7"/>
        <v/>
      </c>
      <c r="E243" s="174"/>
      <c r="F243" s="174"/>
      <c r="G243" s="175"/>
      <c r="H243" s="175"/>
      <c r="I243" s="176"/>
      <c r="J243" s="176"/>
      <c r="K243" s="172"/>
    </row>
    <row r="244" spans="1:11" ht="20" customHeight="1">
      <c r="A244" s="172"/>
      <c r="B244" s="172"/>
      <c r="C244" s="173" t="str">
        <f t="shared" si="6"/>
        <v/>
      </c>
      <c r="D244" s="173" t="str">
        <f t="shared" si="7"/>
        <v/>
      </c>
      <c r="E244" s="174"/>
      <c r="F244" s="174"/>
      <c r="G244" s="175"/>
      <c r="H244" s="175"/>
      <c r="I244" s="176"/>
      <c r="J244" s="176"/>
      <c r="K244" s="172"/>
    </row>
    <row r="245" spans="1:11" ht="20" customHeight="1">
      <c r="A245" s="172"/>
      <c r="B245" s="172"/>
      <c r="C245" s="173" t="str">
        <f t="shared" si="6"/>
        <v/>
      </c>
      <c r="D245" s="173" t="str">
        <f t="shared" si="7"/>
        <v/>
      </c>
      <c r="E245" s="174"/>
      <c r="F245" s="174"/>
      <c r="G245" s="175"/>
      <c r="H245" s="175"/>
      <c r="I245" s="176"/>
      <c r="J245" s="176"/>
      <c r="K245" s="172"/>
    </row>
    <row r="246" spans="1:11" ht="20" customHeight="1">
      <c r="A246" s="172"/>
      <c r="B246" s="172"/>
      <c r="C246" s="173" t="str">
        <f t="shared" si="6"/>
        <v/>
      </c>
      <c r="D246" s="173" t="str">
        <f t="shared" si="7"/>
        <v/>
      </c>
      <c r="E246" s="174"/>
      <c r="F246" s="174"/>
      <c r="G246" s="175"/>
      <c r="H246" s="175"/>
      <c r="I246" s="176"/>
      <c r="J246" s="176"/>
      <c r="K246" s="172"/>
    </row>
    <row r="247" spans="1:11" ht="20" customHeight="1">
      <c r="A247" s="172"/>
      <c r="B247" s="172"/>
      <c r="C247" s="173" t="str">
        <f t="shared" si="6"/>
        <v/>
      </c>
      <c r="D247" s="173" t="str">
        <f t="shared" si="7"/>
        <v/>
      </c>
      <c r="E247" s="174"/>
      <c r="F247" s="174"/>
      <c r="G247" s="175"/>
      <c r="H247" s="175"/>
      <c r="I247" s="176"/>
      <c r="J247" s="176"/>
      <c r="K247" s="172"/>
    </row>
    <row r="248" spans="1:11" ht="20" customHeight="1">
      <c r="A248" s="172"/>
      <c r="B248" s="172"/>
      <c r="C248" s="173" t="str">
        <f t="shared" si="6"/>
        <v/>
      </c>
      <c r="D248" s="173" t="str">
        <f t="shared" si="7"/>
        <v/>
      </c>
      <c r="E248" s="174"/>
      <c r="F248" s="174"/>
      <c r="G248" s="175"/>
      <c r="H248" s="175"/>
      <c r="I248" s="176"/>
      <c r="J248" s="176"/>
      <c r="K248" s="172"/>
    </row>
    <row r="249" spans="1:11" ht="20" customHeight="1">
      <c r="A249" s="172"/>
      <c r="B249" s="172"/>
      <c r="C249" s="173" t="str">
        <f t="shared" si="6"/>
        <v/>
      </c>
      <c r="D249" s="173" t="str">
        <f t="shared" si="7"/>
        <v/>
      </c>
      <c r="E249" s="174"/>
      <c r="F249" s="174"/>
      <c r="G249" s="175"/>
      <c r="H249" s="175"/>
      <c r="I249" s="176"/>
      <c r="J249" s="176"/>
      <c r="K249" s="172"/>
    </row>
    <row r="250" spans="1:11" ht="20" customHeight="1">
      <c r="A250" s="172"/>
      <c r="B250" s="172"/>
      <c r="C250" s="173" t="str">
        <f t="shared" si="6"/>
        <v/>
      </c>
      <c r="D250" s="173" t="str">
        <f t="shared" si="7"/>
        <v/>
      </c>
      <c r="E250" s="174"/>
      <c r="F250" s="174"/>
      <c r="G250" s="175"/>
      <c r="H250" s="175"/>
      <c r="I250" s="176"/>
      <c r="J250" s="176"/>
      <c r="K250" s="172"/>
    </row>
  </sheetData>
  <mergeCells count="8">
    <mergeCell ref="A1:K1"/>
    <mergeCell ref="K2:K3"/>
    <mergeCell ref="E2:H2"/>
    <mergeCell ref="A2:A3"/>
    <mergeCell ref="C2:C3"/>
    <mergeCell ref="D2:D3"/>
    <mergeCell ref="I2:I3"/>
    <mergeCell ref="J2:J3"/>
  </mergeCells>
  <pageMargins left="0.75" right="0" top="0.5" bottom="0" header="0.5" footer="0.5"/>
  <pageSetup scale="1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6"/>
  <sheetViews>
    <sheetView topLeftCell="A584" workbookViewId="0">
      <selection activeCell="F31" sqref="F31"/>
    </sheetView>
  </sheetViews>
  <sheetFormatPr baseColWidth="10" defaultColWidth="9" defaultRowHeight="12" x14ac:dyDescent="0"/>
  <cols>
    <col min="1" max="1" width="7.1640625" style="2" customWidth="1"/>
    <col min="2" max="10" width="6.6640625" style="3" customWidth="1"/>
    <col min="11" max="11" width="7.6640625" style="24" customWidth="1"/>
    <col min="12" max="14" width="6.6640625" style="3" customWidth="1"/>
    <col min="15" max="16384" width="9" style="2"/>
  </cols>
  <sheetData>
    <row r="1" spans="1:14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3" spans="1:14" s="6" customFormat="1" ht="24">
      <c r="A3" s="7" t="s">
        <v>1</v>
      </c>
      <c r="B3" s="242" t="s">
        <v>2</v>
      </c>
      <c r="C3" s="242"/>
      <c r="D3" s="242"/>
      <c r="E3" s="242"/>
      <c r="F3" s="242"/>
      <c r="G3" s="242"/>
      <c r="H3" s="242"/>
      <c r="I3" s="242"/>
      <c r="J3" s="242"/>
      <c r="K3" s="19" t="s">
        <v>3</v>
      </c>
      <c r="L3" s="8" t="s">
        <v>4</v>
      </c>
      <c r="M3" s="8" t="s">
        <v>5</v>
      </c>
      <c r="N3" s="8" t="s">
        <v>6</v>
      </c>
    </row>
    <row r="4" spans="1:14">
      <c r="A4" s="4">
        <v>101</v>
      </c>
      <c r="B4" s="5"/>
      <c r="C4" s="5"/>
      <c r="D4" s="5"/>
      <c r="E4" s="5"/>
      <c r="F4" s="5"/>
      <c r="G4" s="5"/>
      <c r="H4" s="5"/>
      <c r="I4" s="5"/>
      <c r="J4" s="5"/>
      <c r="K4" s="20">
        <f>COUNT(B4:J5)</f>
        <v>0</v>
      </c>
      <c r="L4" s="5"/>
      <c r="M4" s="5"/>
      <c r="N4" s="5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20"/>
      <c r="L5" s="5"/>
      <c r="M5" s="5"/>
      <c r="N5" s="5"/>
    </row>
    <row r="6" spans="1:14">
      <c r="A6" s="4">
        <v>102</v>
      </c>
      <c r="B6" s="5"/>
      <c r="C6" s="5"/>
      <c r="D6" s="5"/>
      <c r="E6" s="5"/>
      <c r="F6" s="5"/>
      <c r="G6" s="5"/>
      <c r="H6" s="5"/>
      <c r="I6" s="5"/>
      <c r="J6" s="5"/>
      <c r="K6" s="20">
        <f>COUNT(B6:J7)</f>
        <v>0</v>
      </c>
      <c r="L6" s="5"/>
      <c r="M6" s="5"/>
      <c r="N6" s="5"/>
    </row>
    <row r="7" spans="1:14">
      <c r="A7" s="4"/>
      <c r="B7" s="5"/>
      <c r="C7" s="5"/>
      <c r="D7" s="5"/>
      <c r="E7" s="5"/>
      <c r="F7" s="5"/>
      <c r="G7" s="5"/>
      <c r="H7" s="5"/>
      <c r="I7" s="5"/>
      <c r="J7" s="5"/>
      <c r="K7" s="20"/>
      <c r="L7" s="5"/>
      <c r="M7" s="5"/>
      <c r="N7" s="5"/>
    </row>
    <row r="8" spans="1:14">
      <c r="A8" s="4">
        <v>103</v>
      </c>
      <c r="B8" s="5"/>
      <c r="C8" s="5"/>
      <c r="D8" s="5"/>
      <c r="E8" s="5"/>
      <c r="F8" s="5"/>
      <c r="G8" s="5"/>
      <c r="H8" s="5"/>
      <c r="I8" s="5"/>
      <c r="J8" s="5"/>
      <c r="K8" s="20">
        <f>COUNT(B8:J9)</f>
        <v>0</v>
      </c>
      <c r="L8" s="5"/>
      <c r="M8" s="5"/>
      <c r="N8" s="5"/>
    </row>
    <row r="9" spans="1:14">
      <c r="A9" s="4"/>
      <c r="B9" s="5"/>
      <c r="C9" s="5"/>
      <c r="D9" s="5"/>
      <c r="E9" s="5"/>
      <c r="F9" s="5"/>
      <c r="G9" s="5"/>
      <c r="H9" s="5"/>
      <c r="I9" s="5"/>
      <c r="J9" s="5"/>
      <c r="K9" s="20"/>
      <c r="L9" s="5"/>
      <c r="M9" s="5"/>
      <c r="N9" s="5"/>
    </row>
    <row r="10" spans="1:14">
      <c r="A10" s="4">
        <v>104</v>
      </c>
      <c r="B10" s="5"/>
      <c r="C10" s="5"/>
      <c r="D10" s="5"/>
      <c r="E10" s="5"/>
      <c r="F10" s="5"/>
      <c r="G10" s="5"/>
      <c r="H10" s="5"/>
      <c r="I10" s="5"/>
      <c r="J10" s="5"/>
      <c r="K10" s="20">
        <f>COUNT(B10:J10)</f>
        <v>0</v>
      </c>
      <c r="L10" s="5"/>
      <c r="M10" s="5"/>
      <c r="N10" s="5"/>
    </row>
    <row r="11" spans="1:14">
      <c r="A11" s="4"/>
      <c r="B11" s="5"/>
      <c r="C11" s="5"/>
      <c r="D11" s="5"/>
      <c r="E11" s="5"/>
      <c r="F11" s="5"/>
      <c r="G11" s="5"/>
      <c r="H11" s="5"/>
      <c r="I11" s="5"/>
      <c r="J11" s="5"/>
      <c r="K11" s="20"/>
      <c r="L11" s="5"/>
      <c r="M11" s="5"/>
      <c r="N11" s="5"/>
    </row>
    <row r="13" spans="1:14">
      <c r="H13" s="245" t="s">
        <v>7</v>
      </c>
      <c r="I13" s="245"/>
      <c r="J13" s="245"/>
      <c r="K13" s="162">
        <f>SUM(K4:K11)</f>
        <v>0</v>
      </c>
    </row>
    <row r="14" spans="1:14">
      <c r="A14" s="243" t="s">
        <v>239</v>
      </c>
      <c r="B14" s="243"/>
      <c r="C14" s="243"/>
      <c r="D14" s="243"/>
      <c r="E14" s="163">
        <v>1</v>
      </c>
      <c r="F14" s="163">
        <v>2</v>
      </c>
      <c r="G14" s="163">
        <v>3</v>
      </c>
      <c r="H14" s="163">
        <v>4</v>
      </c>
      <c r="I14" s="163">
        <v>5</v>
      </c>
      <c r="J14" s="163">
        <v>6</v>
      </c>
      <c r="K14" s="164">
        <v>7</v>
      </c>
      <c r="L14" s="163">
        <v>8</v>
      </c>
      <c r="M14" s="163">
        <v>9</v>
      </c>
      <c r="N14" s="163">
        <v>10</v>
      </c>
    </row>
    <row r="15" spans="1:14">
      <c r="A15" s="243"/>
      <c r="B15" s="243"/>
      <c r="C15" s="243"/>
      <c r="D15" s="243"/>
      <c r="E15" s="163"/>
      <c r="F15" s="163"/>
      <c r="G15" s="163"/>
      <c r="H15" s="163"/>
      <c r="I15" s="163"/>
      <c r="J15" s="163"/>
      <c r="K15" s="164"/>
      <c r="L15" s="163"/>
      <c r="M15" s="163"/>
      <c r="N15" s="163"/>
    </row>
    <row r="16" spans="1:14" s="168" customFormat="1">
      <c r="A16" s="165"/>
      <c r="B16" s="165"/>
      <c r="C16" s="165"/>
      <c r="D16" s="165"/>
      <c r="E16" s="166"/>
      <c r="F16" s="166"/>
      <c r="G16" s="166"/>
      <c r="H16" s="166"/>
      <c r="I16" s="166"/>
      <c r="J16" s="166"/>
      <c r="K16" s="167"/>
      <c r="L16" s="166"/>
      <c r="M16" s="166"/>
      <c r="N16" s="166"/>
    </row>
    <row r="17" spans="1:14">
      <c r="A17" s="244" t="s">
        <v>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9" spans="1:14" s="6" customFormat="1" ht="24">
      <c r="A19" s="7" t="s">
        <v>1</v>
      </c>
      <c r="B19" s="242" t="s">
        <v>2</v>
      </c>
      <c r="C19" s="242"/>
      <c r="D19" s="242"/>
      <c r="E19" s="242"/>
      <c r="F19" s="242"/>
      <c r="G19" s="242"/>
      <c r="H19" s="242"/>
      <c r="I19" s="242"/>
      <c r="J19" s="242"/>
      <c r="K19" s="19" t="s">
        <v>3</v>
      </c>
      <c r="L19" s="8" t="s">
        <v>4</v>
      </c>
      <c r="M19" s="8" t="s">
        <v>5</v>
      </c>
      <c r="N19" s="8" t="s">
        <v>6</v>
      </c>
    </row>
    <row r="20" spans="1:14">
      <c r="A20" s="4">
        <v>201</v>
      </c>
      <c r="B20" s="5"/>
      <c r="C20" s="5"/>
      <c r="D20" s="5"/>
      <c r="E20" s="5"/>
      <c r="F20" s="5"/>
      <c r="G20" s="5"/>
      <c r="H20" s="5"/>
      <c r="I20" s="5"/>
      <c r="J20" s="5"/>
      <c r="K20" s="20">
        <f>COUNT(B20:J21)</f>
        <v>0</v>
      </c>
      <c r="L20" s="5"/>
      <c r="M20" s="5"/>
      <c r="N20" s="5"/>
    </row>
    <row r="21" spans="1:14">
      <c r="A21" s="4"/>
      <c r="B21" s="5"/>
      <c r="C21" s="5"/>
      <c r="D21" s="5"/>
      <c r="E21" s="5"/>
      <c r="F21" s="5"/>
      <c r="G21" s="5"/>
      <c r="H21" s="5"/>
      <c r="I21" s="5"/>
      <c r="J21" s="5"/>
      <c r="K21" s="20"/>
      <c r="L21" s="5"/>
      <c r="M21" s="5"/>
      <c r="N21" s="5"/>
    </row>
    <row r="22" spans="1:14">
      <c r="A22" s="4">
        <v>202</v>
      </c>
      <c r="B22" s="5"/>
      <c r="C22" s="5"/>
      <c r="D22" s="5"/>
      <c r="E22" s="5"/>
      <c r="F22" s="5"/>
      <c r="G22" s="5"/>
      <c r="H22" s="5"/>
      <c r="I22" s="5"/>
      <c r="J22" s="5"/>
      <c r="K22" s="20">
        <f>COUNT(B22:J23)</f>
        <v>0</v>
      </c>
      <c r="L22" s="5"/>
      <c r="M22" s="5"/>
      <c r="N22" s="5"/>
    </row>
    <row r="23" spans="1:14">
      <c r="A23" s="4"/>
      <c r="B23" s="5"/>
      <c r="C23" s="5"/>
      <c r="D23" s="5"/>
      <c r="E23" s="5"/>
      <c r="F23" s="5"/>
      <c r="G23" s="5"/>
      <c r="H23" s="5"/>
      <c r="I23" s="5"/>
      <c r="J23" s="5"/>
      <c r="K23" s="20"/>
      <c r="L23" s="5"/>
      <c r="M23" s="5"/>
      <c r="N23" s="5"/>
    </row>
    <row r="24" spans="1:14">
      <c r="A24" s="4">
        <v>203</v>
      </c>
      <c r="B24" s="5"/>
      <c r="C24" s="5"/>
      <c r="D24" s="5"/>
      <c r="E24" s="5"/>
      <c r="F24" s="5"/>
      <c r="G24" s="5"/>
      <c r="H24" s="5"/>
      <c r="I24" s="5"/>
      <c r="J24" s="5"/>
      <c r="K24" s="20">
        <f>COUNT(B24:J25)</f>
        <v>0</v>
      </c>
      <c r="L24" s="5"/>
      <c r="M24" s="5"/>
      <c r="N24" s="5"/>
    </row>
    <row r="25" spans="1:14">
      <c r="A25" s="4"/>
      <c r="B25" s="5"/>
      <c r="C25" s="5"/>
      <c r="D25" s="5"/>
      <c r="E25" s="5"/>
      <c r="F25" s="5"/>
      <c r="G25" s="5"/>
      <c r="H25" s="5"/>
      <c r="I25" s="5"/>
      <c r="J25" s="5"/>
      <c r="K25" s="20"/>
      <c r="L25" s="5"/>
      <c r="M25" s="5"/>
      <c r="N25" s="5"/>
    </row>
    <row r="26" spans="1:14">
      <c r="A26" s="4">
        <v>204</v>
      </c>
      <c r="B26" s="5"/>
      <c r="C26" s="5"/>
      <c r="D26" s="5"/>
      <c r="E26" s="5"/>
      <c r="F26" s="5"/>
      <c r="G26" s="5"/>
      <c r="H26" s="5"/>
      <c r="I26" s="5"/>
      <c r="J26" s="5"/>
      <c r="K26" s="20">
        <f>COUNT(B26:J27)</f>
        <v>0</v>
      </c>
      <c r="L26" s="5"/>
      <c r="M26" s="5"/>
      <c r="N26" s="5"/>
    </row>
    <row r="27" spans="1:14">
      <c r="A27" s="4"/>
      <c r="B27" s="5"/>
      <c r="C27" s="5"/>
      <c r="D27" s="5"/>
      <c r="E27" s="5"/>
      <c r="F27" s="5"/>
      <c r="G27" s="5"/>
      <c r="H27" s="5"/>
      <c r="I27" s="5"/>
      <c r="J27" s="5"/>
      <c r="K27" s="20"/>
      <c r="L27" s="5"/>
      <c r="M27" s="5"/>
      <c r="N27" s="5"/>
    </row>
    <row r="29" spans="1:14" ht="13" thickBot="1">
      <c r="H29" s="245" t="s">
        <v>7</v>
      </c>
      <c r="I29" s="245"/>
      <c r="J29" s="245"/>
      <c r="K29" s="21">
        <f>SUM(K20:K27)</f>
        <v>0</v>
      </c>
    </row>
    <row r="30" spans="1:14">
      <c r="A30" s="243" t="s">
        <v>239</v>
      </c>
      <c r="B30" s="243"/>
      <c r="C30" s="243"/>
      <c r="D30" s="243"/>
      <c r="E30" s="163">
        <v>1</v>
      </c>
      <c r="F30" s="163">
        <v>2</v>
      </c>
      <c r="G30" s="163">
        <v>3</v>
      </c>
      <c r="H30" s="163">
        <v>4</v>
      </c>
      <c r="I30" s="163">
        <v>5</v>
      </c>
      <c r="J30" s="163">
        <v>6</v>
      </c>
      <c r="K30" s="164">
        <v>7</v>
      </c>
      <c r="L30" s="163">
        <v>8</v>
      </c>
      <c r="M30" s="163">
        <v>9</v>
      </c>
      <c r="N30" s="163">
        <v>10</v>
      </c>
    </row>
    <row r="31" spans="1:14">
      <c r="A31" s="243"/>
      <c r="B31" s="243"/>
      <c r="C31" s="243"/>
      <c r="D31" s="243"/>
      <c r="E31" s="163"/>
      <c r="F31" s="163"/>
      <c r="G31" s="163"/>
      <c r="H31" s="163"/>
      <c r="I31" s="163"/>
      <c r="J31" s="163"/>
      <c r="K31" s="164"/>
      <c r="L31" s="163"/>
      <c r="M31" s="163"/>
      <c r="N31" s="163"/>
    </row>
    <row r="33" spans="1:14">
      <c r="A33" s="244" t="s">
        <v>9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</row>
    <row r="35" spans="1:14" ht="24">
      <c r="A35" s="7" t="s">
        <v>1</v>
      </c>
      <c r="B35" s="242" t="s">
        <v>2</v>
      </c>
      <c r="C35" s="242"/>
      <c r="D35" s="242"/>
      <c r="E35" s="242"/>
      <c r="F35" s="242"/>
      <c r="G35" s="242"/>
      <c r="H35" s="242"/>
      <c r="I35" s="242"/>
      <c r="J35" s="242"/>
      <c r="K35" s="19" t="s">
        <v>3</v>
      </c>
      <c r="L35" s="8" t="s">
        <v>4</v>
      </c>
      <c r="M35" s="8" t="s">
        <v>5</v>
      </c>
      <c r="N35" s="8" t="s">
        <v>6</v>
      </c>
    </row>
    <row r="36" spans="1:14">
      <c r="A36" s="4">
        <v>301</v>
      </c>
      <c r="B36" s="5"/>
      <c r="C36" s="5"/>
      <c r="D36" s="5"/>
      <c r="E36" s="5"/>
      <c r="F36" s="5"/>
      <c r="G36" s="5"/>
      <c r="H36" s="5"/>
      <c r="I36" s="5"/>
      <c r="J36" s="5"/>
      <c r="K36" s="20">
        <f>COUNT(B36:J37)</f>
        <v>0</v>
      </c>
      <c r="L36" s="5"/>
      <c r="M36" s="5"/>
      <c r="N36" s="5"/>
    </row>
    <row r="37" spans="1:14">
      <c r="A37" s="4"/>
      <c r="B37" s="5"/>
      <c r="C37" s="5"/>
      <c r="D37" s="5"/>
      <c r="E37" s="5"/>
      <c r="F37" s="5"/>
      <c r="G37" s="5"/>
      <c r="H37" s="5"/>
      <c r="I37" s="5"/>
      <c r="J37" s="5"/>
      <c r="K37" s="20"/>
      <c r="L37" s="5"/>
      <c r="M37" s="5"/>
      <c r="N37" s="5"/>
    </row>
    <row r="38" spans="1:14">
      <c r="A38" s="4">
        <v>302</v>
      </c>
      <c r="B38" s="5"/>
      <c r="C38" s="5"/>
      <c r="D38" s="5"/>
      <c r="E38" s="5"/>
      <c r="F38" s="5"/>
      <c r="G38" s="5"/>
      <c r="H38" s="5"/>
      <c r="I38" s="5"/>
      <c r="J38" s="5"/>
      <c r="K38" s="20">
        <f>COUNT(B38:J39)</f>
        <v>0</v>
      </c>
      <c r="L38" s="5"/>
      <c r="M38" s="5"/>
      <c r="N38" s="5"/>
    </row>
    <row r="39" spans="1:14">
      <c r="A39" s="4"/>
      <c r="B39" s="5"/>
      <c r="C39" s="5"/>
      <c r="D39" s="5"/>
      <c r="E39" s="5"/>
      <c r="F39" s="5"/>
      <c r="G39" s="5"/>
      <c r="H39" s="5"/>
      <c r="I39" s="5"/>
      <c r="J39" s="5"/>
      <c r="K39" s="20"/>
      <c r="L39" s="5"/>
      <c r="M39" s="5"/>
      <c r="N39" s="5"/>
    </row>
    <row r="40" spans="1:14">
      <c r="A40" s="4">
        <v>303</v>
      </c>
      <c r="B40" s="5"/>
      <c r="C40" s="5"/>
      <c r="D40" s="5"/>
      <c r="E40" s="5"/>
      <c r="F40" s="5"/>
      <c r="G40" s="5"/>
      <c r="H40" s="5"/>
      <c r="I40" s="5"/>
      <c r="J40" s="5"/>
      <c r="K40" s="20">
        <f>COUNT(B40:J41)</f>
        <v>0</v>
      </c>
      <c r="L40" s="5"/>
      <c r="M40" s="5"/>
      <c r="N40" s="5"/>
    </row>
    <row r="41" spans="1:14">
      <c r="A41" s="4"/>
      <c r="B41" s="5"/>
      <c r="C41" s="5"/>
      <c r="D41" s="5"/>
      <c r="E41" s="5"/>
      <c r="F41" s="5"/>
      <c r="G41" s="5"/>
      <c r="H41" s="5"/>
      <c r="I41" s="5"/>
      <c r="J41" s="5"/>
      <c r="K41" s="20"/>
      <c r="L41" s="5"/>
      <c r="M41" s="5"/>
      <c r="N41" s="5"/>
    </row>
    <row r="42" spans="1:14">
      <c r="A42" s="4">
        <v>304</v>
      </c>
      <c r="B42" s="5"/>
      <c r="C42" s="5"/>
      <c r="D42" s="5"/>
      <c r="E42" s="5"/>
      <c r="F42" s="5"/>
      <c r="G42" s="5"/>
      <c r="H42" s="5"/>
      <c r="I42" s="5"/>
      <c r="J42" s="5"/>
      <c r="K42" s="20">
        <f>COUNT(B42:J43)</f>
        <v>0</v>
      </c>
      <c r="L42" s="5"/>
      <c r="M42" s="5"/>
      <c r="N42" s="5"/>
    </row>
    <row r="43" spans="1:14">
      <c r="A43" s="4"/>
      <c r="B43" s="5"/>
      <c r="C43" s="5"/>
      <c r="D43" s="5"/>
      <c r="E43" s="5"/>
      <c r="F43" s="5"/>
      <c r="G43" s="5"/>
      <c r="H43" s="5"/>
      <c r="I43" s="5"/>
      <c r="J43" s="5"/>
      <c r="K43" s="20"/>
      <c r="L43" s="5"/>
      <c r="M43" s="5"/>
      <c r="N43" s="5"/>
    </row>
    <row r="44" spans="1:14">
      <c r="A44" s="4">
        <v>305</v>
      </c>
      <c r="B44" s="5"/>
      <c r="C44" s="5"/>
      <c r="D44" s="5"/>
      <c r="E44" s="5"/>
      <c r="F44" s="5"/>
      <c r="G44" s="5"/>
      <c r="H44" s="5"/>
      <c r="I44" s="5"/>
      <c r="J44" s="5"/>
      <c r="K44" s="20">
        <f>COUNT(B44:J45)</f>
        <v>0</v>
      </c>
      <c r="L44" s="5"/>
      <c r="M44" s="5"/>
      <c r="N44" s="5"/>
    </row>
    <row r="45" spans="1:14">
      <c r="A45" s="4"/>
      <c r="B45" s="5"/>
      <c r="C45" s="5"/>
      <c r="D45" s="5"/>
      <c r="E45" s="5"/>
      <c r="F45" s="5"/>
      <c r="G45" s="5"/>
      <c r="H45" s="5"/>
      <c r="I45" s="5"/>
      <c r="J45" s="5"/>
      <c r="K45" s="20"/>
      <c r="L45" s="5"/>
      <c r="M45" s="5"/>
      <c r="N45" s="5"/>
    </row>
    <row r="46" spans="1:14">
      <c r="A46" s="4">
        <v>306</v>
      </c>
      <c r="B46" s="5"/>
      <c r="C46" s="5"/>
      <c r="D46" s="5"/>
      <c r="E46" s="5"/>
      <c r="F46" s="5"/>
      <c r="G46" s="5"/>
      <c r="H46" s="5"/>
      <c r="I46" s="5"/>
      <c r="J46" s="5"/>
      <c r="K46" s="20">
        <f>COUNT(B46:J47)</f>
        <v>0</v>
      </c>
      <c r="L46" s="5"/>
      <c r="M46" s="5"/>
      <c r="N46" s="5"/>
    </row>
    <row r="47" spans="1:14">
      <c r="A47" s="4"/>
      <c r="B47" s="5"/>
      <c r="C47" s="5"/>
      <c r="D47" s="5"/>
      <c r="E47" s="5"/>
      <c r="F47" s="5"/>
      <c r="G47" s="5"/>
      <c r="H47" s="5"/>
      <c r="I47" s="5"/>
      <c r="J47" s="5"/>
      <c r="K47" s="20"/>
      <c r="L47" s="5"/>
      <c r="M47" s="5"/>
      <c r="N47" s="5"/>
    </row>
    <row r="48" spans="1:14">
      <c r="A48" s="4">
        <v>307</v>
      </c>
      <c r="B48" s="5"/>
      <c r="C48" s="5"/>
      <c r="D48" s="5"/>
      <c r="E48" s="5"/>
      <c r="F48" s="5"/>
      <c r="G48" s="5"/>
      <c r="H48" s="5"/>
      <c r="I48" s="5"/>
      <c r="J48" s="5"/>
      <c r="K48" s="20">
        <f>COUNT(B48:J49)</f>
        <v>0</v>
      </c>
      <c r="L48" s="5"/>
      <c r="M48" s="5"/>
      <c r="N48" s="5"/>
    </row>
    <row r="49" spans="1:14">
      <c r="A49" s="4"/>
      <c r="B49" s="5"/>
      <c r="C49" s="5"/>
      <c r="D49" s="5"/>
      <c r="E49" s="5"/>
      <c r="F49" s="5"/>
      <c r="G49" s="5"/>
      <c r="H49" s="5"/>
      <c r="I49" s="5"/>
      <c r="J49" s="5"/>
      <c r="K49" s="20"/>
      <c r="L49" s="5"/>
      <c r="M49" s="5"/>
      <c r="N49" s="5"/>
    </row>
    <row r="50" spans="1:14">
      <c r="A50" s="4">
        <v>308</v>
      </c>
      <c r="B50" s="5"/>
      <c r="C50" s="5"/>
      <c r="D50" s="5"/>
      <c r="E50" s="5"/>
      <c r="F50" s="5"/>
      <c r="G50" s="5"/>
      <c r="H50" s="5"/>
      <c r="I50" s="5"/>
      <c r="J50" s="5"/>
      <c r="K50" s="20">
        <f>COUNT(B50:J51)</f>
        <v>0</v>
      </c>
      <c r="L50" s="5"/>
      <c r="M50" s="5"/>
      <c r="N50" s="5"/>
    </row>
    <row r="51" spans="1:14">
      <c r="A51" s="4"/>
      <c r="B51" s="5"/>
      <c r="C51" s="5"/>
      <c r="D51" s="5"/>
      <c r="E51" s="5"/>
      <c r="F51" s="5"/>
      <c r="G51" s="5"/>
      <c r="H51" s="5"/>
      <c r="I51" s="5"/>
      <c r="J51" s="5"/>
      <c r="K51" s="20"/>
      <c r="L51" s="5"/>
      <c r="M51" s="5"/>
      <c r="N51" s="5"/>
    </row>
    <row r="52" spans="1:14">
      <c r="A52" s="4">
        <v>309</v>
      </c>
      <c r="B52" s="5"/>
      <c r="C52" s="5"/>
      <c r="D52" s="5"/>
      <c r="E52" s="5"/>
      <c r="F52" s="5"/>
      <c r="G52" s="5"/>
      <c r="H52" s="5"/>
      <c r="I52" s="5"/>
      <c r="J52" s="5"/>
      <c r="K52" s="20">
        <f>COUNT(B52:J53)</f>
        <v>0</v>
      </c>
      <c r="L52" s="5"/>
      <c r="M52" s="5"/>
      <c r="N52" s="5"/>
    </row>
    <row r="53" spans="1:14">
      <c r="A53" s="4"/>
      <c r="B53" s="5"/>
      <c r="C53" s="5"/>
      <c r="D53" s="5"/>
      <c r="E53" s="5"/>
      <c r="F53" s="5"/>
      <c r="G53" s="5"/>
      <c r="H53" s="5"/>
      <c r="I53" s="5"/>
      <c r="J53" s="5"/>
      <c r="K53" s="20"/>
      <c r="L53" s="5"/>
      <c r="M53" s="5"/>
      <c r="N53" s="5"/>
    </row>
    <row r="54" spans="1:14">
      <c r="A54" s="4">
        <v>310</v>
      </c>
      <c r="B54" s="5"/>
      <c r="C54" s="5"/>
      <c r="D54" s="5"/>
      <c r="E54" s="5"/>
      <c r="F54" s="5"/>
      <c r="G54" s="5"/>
      <c r="H54" s="5"/>
      <c r="I54" s="5"/>
      <c r="J54" s="5"/>
      <c r="K54" s="20">
        <f>COUNT(B54:J55)</f>
        <v>0</v>
      </c>
      <c r="L54" s="5"/>
      <c r="M54" s="5"/>
      <c r="N54" s="5"/>
    </row>
    <row r="55" spans="1:14">
      <c r="A55" s="4"/>
      <c r="B55" s="5"/>
      <c r="C55" s="5"/>
      <c r="D55" s="5"/>
      <c r="E55" s="5"/>
      <c r="F55" s="5"/>
      <c r="G55" s="5"/>
      <c r="H55" s="5"/>
      <c r="I55" s="5"/>
      <c r="J55" s="5"/>
      <c r="K55" s="20"/>
      <c r="L55" s="5"/>
      <c r="M55" s="5"/>
      <c r="N55" s="5"/>
    </row>
    <row r="56" spans="1:14">
      <c r="A56" s="4">
        <v>311</v>
      </c>
      <c r="B56" s="5"/>
      <c r="C56" s="5"/>
      <c r="D56" s="5"/>
      <c r="E56" s="5"/>
      <c r="F56" s="5"/>
      <c r="G56" s="5"/>
      <c r="H56" s="5"/>
      <c r="I56" s="5"/>
      <c r="J56" s="5"/>
      <c r="K56" s="20">
        <f>COUNT(B56:J57)</f>
        <v>0</v>
      </c>
      <c r="L56" s="5"/>
      <c r="M56" s="5"/>
      <c r="N56" s="5"/>
    </row>
    <row r="57" spans="1:14">
      <c r="A57" s="4"/>
      <c r="B57" s="5"/>
      <c r="C57" s="5"/>
      <c r="D57" s="5"/>
      <c r="E57" s="5"/>
      <c r="F57" s="5"/>
      <c r="G57" s="5"/>
      <c r="H57" s="5"/>
      <c r="I57" s="5"/>
      <c r="J57" s="5"/>
      <c r="K57" s="20"/>
      <c r="L57" s="5"/>
      <c r="M57" s="5"/>
      <c r="N57" s="5"/>
    </row>
    <row r="58" spans="1:14">
      <c r="A58" s="4">
        <v>312</v>
      </c>
      <c r="B58" s="5"/>
      <c r="C58" s="5"/>
      <c r="D58" s="5"/>
      <c r="E58" s="5"/>
      <c r="F58" s="5"/>
      <c r="G58" s="5"/>
      <c r="H58" s="5"/>
      <c r="I58" s="5"/>
      <c r="J58" s="5"/>
      <c r="K58" s="20">
        <f>COUNT(B58:J59)</f>
        <v>0</v>
      </c>
      <c r="L58" s="5"/>
      <c r="M58" s="5"/>
      <c r="N58" s="5"/>
    </row>
    <row r="59" spans="1:14">
      <c r="A59" s="4"/>
      <c r="B59" s="5"/>
      <c r="C59" s="5"/>
      <c r="D59" s="5"/>
      <c r="E59" s="5"/>
      <c r="F59" s="5"/>
      <c r="G59" s="5"/>
      <c r="H59" s="5"/>
      <c r="I59" s="5"/>
      <c r="J59" s="5"/>
      <c r="K59" s="20"/>
      <c r="L59" s="5"/>
      <c r="M59" s="5"/>
      <c r="N59" s="5"/>
    </row>
    <row r="61" spans="1:14" ht="13" thickBot="1">
      <c r="H61" s="245" t="s">
        <v>7</v>
      </c>
      <c r="I61" s="245"/>
      <c r="J61" s="245"/>
      <c r="K61" s="21">
        <f>SUM(K36:K59)</f>
        <v>0</v>
      </c>
    </row>
    <row r="62" spans="1:14">
      <c r="A62" s="243" t="s">
        <v>239</v>
      </c>
      <c r="B62" s="243"/>
      <c r="C62" s="243"/>
      <c r="D62" s="243"/>
      <c r="E62" s="163">
        <v>1</v>
      </c>
      <c r="F62" s="163">
        <v>2</v>
      </c>
      <c r="G62" s="163">
        <v>3</v>
      </c>
      <c r="H62" s="163">
        <v>4</v>
      </c>
      <c r="I62" s="163">
        <v>5</v>
      </c>
      <c r="J62" s="163">
        <v>6</v>
      </c>
      <c r="K62" s="164">
        <v>7</v>
      </c>
      <c r="L62" s="163">
        <v>8</v>
      </c>
      <c r="M62" s="163">
        <v>9</v>
      </c>
      <c r="N62" s="163">
        <v>10</v>
      </c>
    </row>
    <row r="63" spans="1:14">
      <c r="A63" s="243"/>
      <c r="B63" s="243"/>
      <c r="C63" s="243"/>
      <c r="D63" s="243"/>
      <c r="E63" s="163"/>
      <c r="F63" s="163"/>
      <c r="G63" s="163"/>
      <c r="H63" s="163"/>
      <c r="I63" s="163"/>
      <c r="J63" s="163"/>
      <c r="K63" s="164"/>
      <c r="L63" s="163"/>
      <c r="M63" s="163"/>
      <c r="N63" s="163"/>
    </row>
    <row r="65" spans="1:14">
      <c r="A65" s="244" t="s">
        <v>10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</row>
    <row r="67" spans="1:14" ht="24">
      <c r="A67" s="7" t="s">
        <v>1</v>
      </c>
      <c r="B67" s="242" t="s">
        <v>2</v>
      </c>
      <c r="C67" s="242"/>
      <c r="D67" s="242"/>
      <c r="E67" s="242"/>
      <c r="F67" s="242"/>
      <c r="G67" s="242"/>
      <c r="H67" s="242"/>
      <c r="I67" s="242"/>
      <c r="J67" s="242"/>
      <c r="K67" s="19" t="s">
        <v>3</v>
      </c>
      <c r="L67" s="8" t="s">
        <v>4</v>
      </c>
      <c r="M67" s="8" t="s">
        <v>5</v>
      </c>
      <c r="N67" s="8" t="s">
        <v>6</v>
      </c>
    </row>
    <row r="68" spans="1:14">
      <c r="A68" s="4">
        <v>401</v>
      </c>
      <c r="B68" s="5"/>
      <c r="C68" s="5"/>
      <c r="D68" s="5"/>
      <c r="E68" s="5"/>
      <c r="F68" s="5"/>
      <c r="G68" s="5"/>
      <c r="H68" s="5"/>
      <c r="I68" s="5"/>
      <c r="J68" s="5"/>
      <c r="K68" s="20">
        <f>COUNT(B68:J69)</f>
        <v>0</v>
      </c>
      <c r="L68" s="5"/>
      <c r="M68" s="5"/>
      <c r="N68" s="5"/>
    </row>
    <row r="69" spans="1:14">
      <c r="A69" s="4"/>
      <c r="B69" s="5"/>
      <c r="C69" s="5"/>
      <c r="D69" s="5"/>
      <c r="E69" s="5"/>
      <c r="F69" s="5"/>
      <c r="G69" s="5"/>
      <c r="H69" s="5"/>
      <c r="I69" s="5"/>
      <c r="J69" s="5"/>
      <c r="K69" s="20"/>
      <c r="L69" s="5"/>
      <c r="M69" s="5"/>
      <c r="N69" s="5"/>
    </row>
    <row r="70" spans="1:14">
      <c r="A70" s="4">
        <v>402</v>
      </c>
      <c r="B70" s="5"/>
      <c r="C70" s="5"/>
      <c r="D70" s="5"/>
      <c r="E70" s="5"/>
      <c r="F70" s="5"/>
      <c r="G70" s="5"/>
      <c r="H70" s="5"/>
      <c r="I70" s="5"/>
      <c r="J70" s="5"/>
      <c r="K70" s="20">
        <f>COUNT(B70:J71)</f>
        <v>0</v>
      </c>
      <c r="L70" s="5"/>
      <c r="M70" s="5"/>
      <c r="N70" s="5"/>
    </row>
    <row r="71" spans="1:14">
      <c r="A71" s="4"/>
      <c r="B71" s="5"/>
      <c r="C71" s="5"/>
      <c r="D71" s="5"/>
      <c r="E71" s="5"/>
      <c r="F71" s="5"/>
      <c r="G71" s="5"/>
      <c r="H71" s="5"/>
      <c r="I71" s="5"/>
      <c r="J71" s="5"/>
      <c r="K71" s="20"/>
      <c r="L71" s="5"/>
      <c r="M71" s="5"/>
      <c r="N71" s="5"/>
    </row>
    <row r="72" spans="1:14">
      <c r="A72" s="4">
        <v>403</v>
      </c>
      <c r="B72" s="5"/>
      <c r="C72" s="5"/>
      <c r="D72" s="5"/>
      <c r="E72" s="5"/>
      <c r="F72" s="5"/>
      <c r="G72" s="5"/>
      <c r="H72" s="5"/>
      <c r="I72" s="5"/>
      <c r="J72" s="5"/>
      <c r="K72" s="20">
        <f>COUNT(B72:J73)</f>
        <v>0</v>
      </c>
      <c r="L72" s="5"/>
      <c r="M72" s="5"/>
      <c r="N72" s="5"/>
    </row>
    <row r="73" spans="1:14">
      <c r="A73" s="4"/>
      <c r="B73" s="5"/>
      <c r="C73" s="5"/>
      <c r="D73" s="5"/>
      <c r="E73" s="5"/>
      <c r="F73" s="5"/>
      <c r="G73" s="5"/>
      <c r="H73" s="5"/>
      <c r="I73" s="5"/>
      <c r="J73" s="5"/>
      <c r="K73" s="20"/>
      <c r="L73" s="5"/>
      <c r="M73" s="5"/>
      <c r="N73" s="5"/>
    </row>
    <row r="74" spans="1:14">
      <c r="A74" s="4">
        <v>404</v>
      </c>
      <c r="B74" s="5"/>
      <c r="C74" s="5"/>
      <c r="D74" s="5"/>
      <c r="E74" s="5"/>
      <c r="F74" s="5"/>
      <c r="G74" s="5"/>
      <c r="H74" s="5"/>
      <c r="I74" s="5"/>
      <c r="J74" s="5"/>
      <c r="K74" s="20">
        <f>COUNT(B74:J75)</f>
        <v>0</v>
      </c>
      <c r="L74" s="5"/>
      <c r="M74" s="5"/>
      <c r="N74" s="5"/>
    </row>
    <row r="75" spans="1:14">
      <c r="A75" s="4"/>
      <c r="B75" s="5"/>
      <c r="C75" s="5"/>
      <c r="D75" s="5"/>
      <c r="E75" s="5"/>
      <c r="F75" s="5"/>
      <c r="G75" s="5"/>
      <c r="H75" s="5"/>
      <c r="I75" s="5"/>
      <c r="J75" s="5"/>
      <c r="K75" s="20"/>
      <c r="L75" s="5"/>
      <c r="M75" s="5"/>
      <c r="N75" s="5"/>
    </row>
    <row r="76" spans="1:14">
      <c r="A76" s="4">
        <v>405</v>
      </c>
      <c r="B76" s="5"/>
      <c r="C76" s="5"/>
      <c r="D76" s="5"/>
      <c r="E76" s="5"/>
      <c r="F76" s="5"/>
      <c r="G76" s="5"/>
      <c r="H76" s="5"/>
      <c r="I76" s="5"/>
      <c r="J76" s="5"/>
      <c r="K76" s="20">
        <f>COUNT(B76:J77)</f>
        <v>0</v>
      </c>
      <c r="L76" s="5"/>
      <c r="M76" s="5"/>
      <c r="N76" s="5"/>
    </row>
    <row r="77" spans="1:14">
      <c r="A77" s="4"/>
      <c r="B77" s="5"/>
      <c r="C77" s="5"/>
      <c r="D77" s="5"/>
      <c r="E77" s="5"/>
      <c r="F77" s="5"/>
      <c r="G77" s="5"/>
      <c r="H77" s="5"/>
      <c r="I77" s="5"/>
      <c r="J77" s="5"/>
      <c r="K77" s="20"/>
      <c r="L77" s="5"/>
      <c r="M77" s="5"/>
      <c r="N77" s="5"/>
    </row>
    <row r="78" spans="1:14">
      <c r="A78" s="4">
        <v>406</v>
      </c>
      <c r="B78" s="5"/>
      <c r="C78" s="5"/>
      <c r="D78" s="5"/>
      <c r="E78" s="5"/>
      <c r="F78" s="5"/>
      <c r="G78" s="5"/>
      <c r="H78" s="5"/>
      <c r="I78" s="5"/>
      <c r="J78" s="5"/>
      <c r="K78" s="20">
        <f>COUNT(B78:J79)</f>
        <v>0</v>
      </c>
      <c r="L78" s="5"/>
      <c r="M78" s="5"/>
      <c r="N78" s="5"/>
    </row>
    <row r="79" spans="1:14">
      <c r="A79" s="4"/>
      <c r="B79" s="5"/>
      <c r="C79" s="5"/>
      <c r="D79" s="5"/>
      <c r="E79" s="5"/>
      <c r="F79" s="5"/>
      <c r="G79" s="5"/>
      <c r="H79" s="5"/>
      <c r="I79" s="5"/>
      <c r="J79" s="5"/>
      <c r="K79" s="20"/>
      <c r="L79" s="5"/>
      <c r="M79" s="5"/>
      <c r="N79" s="5"/>
    </row>
    <row r="80" spans="1:14">
      <c r="A80" s="4">
        <v>407</v>
      </c>
      <c r="B80" s="5"/>
      <c r="C80" s="5"/>
      <c r="D80" s="5"/>
      <c r="E80" s="5"/>
      <c r="F80" s="5"/>
      <c r="G80" s="5"/>
      <c r="H80" s="5"/>
      <c r="I80" s="5"/>
      <c r="J80" s="5"/>
      <c r="K80" s="20">
        <f>COUNT(B80:J81)</f>
        <v>0</v>
      </c>
      <c r="L80" s="5"/>
      <c r="M80" s="5"/>
      <c r="N80" s="5"/>
    </row>
    <row r="81" spans="1:14">
      <c r="A81" s="4"/>
      <c r="B81" s="5"/>
      <c r="C81" s="5"/>
      <c r="D81" s="5"/>
      <c r="E81" s="5"/>
      <c r="F81" s="5"/>
      <c r="G81" s="5"/>
      <c r="H81" s="5"/>
      <c r="I81" s="5"/>
      <c r="J81" s="5"/>
      <c r="K81" s="20"/>
      <c r="L81" s="5"/>
      <c r="M81" s="5"/>
      <c r="N81" s="5"/>
    </row>
    <row r="82" spans="1:14">
      <c r="A82" s="4">
        <v>408</v>
      </c>
      <c r="B82" s="5"/>
      <c r="C82" s="5"/>
      <c r="D82" s="5"/>
      <c r="E82" s="5"/>
      <c r="F82" s="5"/>
      <c r="G82" s="5"/>
      <c r="H82" s="5"/>
      <c r="I82" s="5"/>
      <c r="J82" s="5"/>
      <c r="K82" s="20">
        <f>COUNT(B82:J83)</f>
        <v>0</v>
      </c>
      <c r="L82" s="5"/>
      <c r="M82" s="5"/>
      <c r="N82" s="5"/>
    </row>
    <row r="83" spans="1:14">
      <c r="A83" s="4"/>
      <c r="B83" s="5"/>
      <c r="C83" s="5"/>
      <c r="D83" s="5"/>
      <c r="E83" s="5"/>
      <c r="F83" s="5"/>
      <c r="G83" s="5"/>
      <c r="H83" s="5"/>
      <c r="I83" s="5"/>
      <c r="J83" s="5"/>
      <c r="K83" s="20"/>
      <c r="L83" s="5"/>
      <c r="M83" s="5"/>
      <c r="N83" s="5"/>
    </row>
    <row r="84" spans="1:14">
      <c r="A84" s="4"/>
      <c r="B84" s="5"/>
      <c r="C84" s="5"/>
      <c r="D84" s="5"/>
      <c r="E84" s="5"/>
      <c r="F84" s="5"/>
      <c r="G84" s="5"/>
      <c r="H84" s="5"/>
      <c r="I84" s="5"/>
      <c r="J84" s="5"/>
      <c r="K84" s="20"/>
      <c r="L84" s="5"/>
      <c r="M84" s="5"/>
      <c r="N84" s="5"/>
    </row>
    <row r="86" spans="1:14" ht="13" thickBot="1">
      <c r="H86" s="245" t="s">
        <v>7</v>
      </c>
      <c r="I86" s="245"/>
      <c r="J86" s="245"/>
      <c r="K86" s="21">
        <f>SUM(K68:K84)</f>
        <v>0</v>
      </c>
    </row>
    <row r="87" spans="1:14">
      <c r="A87" s="243" t="s">
        <v>239</v>
      </c>
      <c r="B87" s="243"/>
      <c r="C87" s="243"/>
      <c r="D87" s="243"/>
      <c r="E87" s="163">
        <v>1</v>
      </c>
      <c r="F87" s="163">
        <v>2</v>
      </c>
      <c r="G87" s="163">
        <v>3</v>
      </c>
      <c r="H87" s="163">
        <v>4</v>
      </c>
      <c r="I87" s="163">
        <v>5</v>
      </c>
      <c r="J87" s="163">
        <v>6</v>
      </c>
      <c r="K87" s="164">
        <v>7</v>
      </c>
      <c r="L87" s="163">
        <v>8</v>
      </c>
      <c r="M87" s="163">
        <v>9</v>
      </c>
      <c r="N87" s="163">
        <v>10</v>
      </c>
    </row>
    <row r="88" spans="1:14">
      <c r="A88" s="243"/>
      <c r="B88" s="243"/>
      <c r="C88" s="243"/>
      <c r="D88" s="243"/>
      <c r="E88" s="163"/>
      <c r="F88" s="163"/>
      <c r="G88" s="163"/>
      <c r="H88" s="163"/>
      <c r="I88" s="163"/>
      <c r="J88" s="163"/>
      <c r="K88" s="164"/>
      <c r="L88" s="163"/>
      <c r="M88" s="163"/>
      <c r="N88" s="163"/>
    </row>
    <row r="90" spans="1:14">
      <c r="A90" s="244" t="s">
        <v>11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</row>
    <row r="92" spans="1:14" ht="24">
      <c r="A92" s="7" t="s">
        <v>1</v>
      </c>
      <c r="B92" s="242" t="s">
        <v>2</v>
      </c>
      <c r="C92" s="242"/>
      <c r="D92" s="242"/>
      <c r="E92" s="242"/>
      <c r="F92" s="242"/>
      <c r="G92" s="242"/>
      <c r="H92" s="242"/>
      <c r="I92" s="242"/>
      <c r="J92" s="242"/>
      <c r="K92" s="19" t="s">
        <v>3</v>
      </c>
      <c r="L92" s="8" t="s">
        <v>4</v>
      </c>
      <c r="M92" s="8" t="s">
        <v>5</v>
      </c>
      <c r="N92" s="8" t="s">
        <v>6</v>
      </c>
    </row>
    <row r="93" spans="1:14">
      <c r="A93" s="4">
        <v>501</v>
      </c>
      <c r="B93" s="5"/>
      <c r="C93" s="5"/>
      <c r="D93" s="5"/>
      <c r="E93" s="5"/>
      <c r="F93" s="5"/>
      <c r="G93" s="5"/>
      <c r="H93" s="5"/>
      <c r="I93" s="5"/>
      <c r="J93" s="5"/>
      <c r="K93" s="20">
        <f>COUNT(B93:J94)</f>
        <v>0</v>
      </c>
      <c r="L93" s="5"/>
      <c r="M93" s="5"/>
      <c r="N93" s="5"/>
    </row>
    <row r="94" spans="1:14">
      <c r="A94" s="4"/>
      <c r="B94" s="5"/>
      <c r="C94" s="5"/>
      <c r="D94" s="5"/>
      <c r="E94" s="5"/>
      <c r="F94" s="5"/>
      <c r="G94" s="5"/>
      <c r="H94" s="5"/>
      <c r="I94" s="5"/>
      <c r="J94" s="5"/>
      <c r="K94" s="20"/>
      <c r="L94" s="5"/>
      <c r="M94" s="5"/>
      <c r="N94" s="5"/>
    </row>
    <row r="95" spans="1:14">
      <c r="A95" s="4">
        <v>502</v>
      </c>
      <c r="B95" s="5"/>
      <c r="C95" s="5"/>
      <c r="D95" s="5"/>
      <c r="E95" s="5"/>
      <c r="F95" s="5"/>
      <c r="G95" s="5"/>
      <c r="H95" s="5"/>
      <c r="I95" s="5"/>
      <c r="J95" s="5"/>
      <c r="K95" s="20">
        <f>COUNT(B95:J96)</f>
        <v>0</v>
      </c>
      <c r="L95" s="5"/>
      <c r="M95" s="5"/>
      <c r="N95" s="5"/>
    </row>
    <row r="96" spans="1:14">
      <c r="A96" s="4"/>
      <c r="B96" s="5"/>
      <c r="C96" s="5"/>
      <c r="D96" s="5"/>
      <c r="E96" s="5"/>
      <c r="F96" s="5"/>
      <c r="G96" s="5"/>
      <c r="H96" s="5"/>
      <c r="I96" s="5"/>
      <c r="J96" s="5"/>
      <c r="K96" s="20"/>
      <c r="L96" s="5"/>
      <c r="M96" s="5"/>
      <c r="N96" s="5"/>
    </row>
    <row r="97" spans="1:14">
      <c r="A97" s="4">
        <v>503</v>
      </c>
      <c r="B97" s="5"/>
      <c r="C97" s="5"/>
      <c r="D97" s="5"/>
      <c r="E97" s="5"/>
      <c r="F97" s="5"/>
      <c r="G97" s="5"/>
      <c r="H97" s="5"/>
      <c r="I97" s="5"/>
      <c r="J97" s="5"/>
      <c r="K97" s="20">
        <f>COUNT(B97:J98)</f>
        <v>0</v>
      </c>
      <c r="L97" s="5"/>
      <c r="M97" s="5"/>
      <c r="N97" s="5"/>
    </row>
    <row r="98" spans="1:14">
      <c r="A98" s="4"/>
      <c r="B98" s="5"/>
      <c r="C98" s="5"/>
      <c r="D98" s="5"/>
      <c r="E98" s="5"/>
      <c r="F98" s="5"/>
      <c r="G98" s="5"/>
      <c r="H98" s="5"/>
      <c r="I98" s="5"/>
      <c r="J98" s="5"/>
      <c r="K98" s="20"/>
      <c r="L98" s="5"/>
      <c r="M98" s="5"/>
      <c r="N98" s="5"/>
    </row>
    <row r="99" spans="1:14">
      <c r="A99" s="4">
        <v>504</v>
      </c>
      <c r="B99" s="5"/>
      <c r="C99" s="5"/>
      <c r="D99" s="5"/>
      <c r="E99" s="5"/>
      <c r="F99" s="5"/>
      <c r="G99" s="5"/>
      <c r="H99" s="5"/>
      <c r="I99" s="5"/>
      <c r="J99" s="5"/>
      <c r="K99" s="20">
        <f>COUNT(B99:J100)</f>
        <v>0</v>
      </c>
      <c r="L99" s="5"/>
      <c r="M99" s="5"/>
      <c r="N99" s="5"/>
    </row>
    <row r="100" spans="1:14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20"/>
      <c r="L100" s="5"/>
      <c r="M100" s="5"/>
      <c r="N100" s="5"/>
    </row>
    <row r="101" spans="1:14">
      <c r="A101" s="4">
        <v>505</v>
      </c>
      <c r="B101" s="5"/>
      <c r="C101" s="5"/>
      <c r="D101" s="5"/>
      <c r="E101" s="5"/>
      <c r="F101" s="5"/>
      <c r="G101" s="5"/>
      <c r="H101" s="5"/>
      <c r="I101" s="5"/>
      <c r="J101" s="5"/>
      <c r="K101" s="20">
        <f>COUNT(B101:J102)</f>
        <v>0</v>
      </c>
      <c r="L101" s="5"/>
      <c r="M101" s="5"/>
      <c r="N101" s="5"/>
    </row>
    <row r="102" spans="1:14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20"/>
      <c r="L102" s="5"/>
      <c r="M102" s="5"/>
      <c r="N102" s="5"/>
    </row>
    <row r="103" spans="1:14">
      <c r="A103" s="4">
        <v>506</v>
      </c>
      <c r="B103" s="5"/>
      <c r="C103" s="5"/>
      <c r="D103" s="5"/>
      <c r="E103" s="5"/>
      <c r="F103" s="5"/>
      <c r="G103" s="5"/>
      <c r="H103" s="5"/>
      <c r="I103" s="5"/>
      <c r="J103" s="5"/>
      <c r="K103" s="20">
        <f>COUNT(B103:J104)</f>
        <v>0</v>
      </c>
      <c r="L103" s="5"/>
      <c r="M103" s="5"/>
      <c r="N103" s="5"/>
    </row>
    <row r="104" spans="1:14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20"/>
      <c r="L104" s="5"/>
      <c r="M104" s="5"/>
      <c r="N104" s="5"/>
    </row>
    <row r="105" spans="1:14">
      <c r="A105" s="4">
        <v>507</v>
      </c>
      <c r="B105" s="5"/>
      <c r="C105" s="5"/>
      <c r="D105" s="5"/>
      <c r="E105" s="5"/>
      <c r="F105" s="5"/>
      <c r="G105" s="5"/>
      <c r="H105" s="5"/>
      <c r="I105" s="5"/>
      <c r="J105" s="5"/>
      <c r="K105" s="20">
        <f>COUNT(B105:J106)</f>
        <v>0</v>
      </c>
      <c r="L105" s="5"/>
      <c r="M105" s="5"/>
      <c r="N105" s="5"/>
    </row>
    <row r="106" spans="1:14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20"/>
      <c r="L106" s="5"/>
      <c r="M106" s="5"/>
      <c r="N106" s="5"/>
    </row>
    <row r="107" spans="1:14">
      <c r="A107" s="4">
        <v>508</v>
      </c>
      <c r="B107" s="5"/>
      <c r="C107" s="5"/>
      <c r="D107" s="5"/>
      <c r="E107" s="5"/>
      <c r="F107" s="5"/>
      <c r="G107" s="5"/>
      <c r="H107" s="5"/>
      <c r="I107" s="5"/>
      <c r="J107" s="5"/>
      <c r="K107" s="20">
        <f>COUNT(B107:J108)</f>
        <v>0</v>
      </c>
      <c r="L107" s="5"/>
      <c r="M107" s="5"/>
      <c r="N107" s="5"/>
    </row>
    <row r="108" spans="1:14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20"/>
      <c r="L108" s="5"/>
      <c r="M108" s="5"/>
      <c r="N108" s="5"/>
    </row>
    <row r="109" spans="1:14">
      <c r="A109" s="4">
        <v>509</v>
      </c>
      <c r="B109" s="5"/>
      <c r="C109" s="5"/>
      <c r="D109" s="5"/>
      <c r="E109" s="5"/>
      <c r="F109" s="5"/>
      <c r="G109" s="5"/>
      <c r="H109" s="5"/>
      <c r="I109" s="5"/>
      <c r="J109" s="5"/>
      <c r="K109" s="20">
        <f>COUNT(B109:J110)</f>
        <v>0</v>
      </c>
      <c r="L109" s="5"/>
      <c r="M109" s="5"/>
      <c r="N109" s="5"/>
    </row>
    <row r="110" spans="1:14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20"/>
      <c r="L110" s="5"/>
      <c r="M110" s="5"/>
      <c r="N110" s="5"/>
    </row>
    <row r="111" spans="1:14">
      <c r="A111" s="4">
        <v>510</v>
      </c>
      <c r="B111" s="5"/>
      <c r="C111" s="5"/>
      <c r="D111" s="5"/>
      <c r="E111" s="5"/>
      <c r="F111" s="5"/>
      <c r="G111" s="5"/>
      <c r="H111" s="5"/>
      <c r="I111" s="5"/>
      <c r="J111" s="5"/>
      <c r="K111" s="20">
        <f>COUNT(B111:J112)</f>
        <v>0</v>
      </c>
      <c r="L111" s="5"/>
      <c r="M111" s="5"/>
      <c r="N111" s="5"/>
    </row>
    <row r="112" spans="1:14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20"/>
      <c r="L112" s="5"/>
      <c r="M112" s="5"/>
      <c r="N112" s="5"/>
    </row>
    <row r="113" spans="1:14">
      <c r="A113" s="4">
        <v>511</v>
      </c>
      <c r="B113" s="5"/>
      <c r="C113" s="5"/>
      <c r="D113" s="5"/>
      <c r="E113" s="5"/>
      <c r="F113" s="5"/>
      <c r="G113" s="5"/>
      <c r="H113" s="5"/>
      <c r="I113" s="5"/>
      <c r="J113" s="5"/>
      <c r="K113" s="20">
        <f>COUNT(B113:J114)</f>
        <v>0</v>
      </c>
      <c r="L113" s="5"/>
      <c r="M113" s="5"/>
      <c r="N113" s="5"/>
    </row>
    <row r="114" spans="1:14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20"/>
      <c r="L114" s="5"/>
      <c r="M114" s="5"/>
      <c r="N114" s="5"/>
    </row>
    <row r="115" spans="1:14">
      <c r="A115" s="4">
        <v>512</v>
      </c>
      <c r="B115" s="5"/>
      <c r="C115" s="5"/>
      <c r="D115" s="5"/>
      <c r="E115" s="5"/>
      <c r="F115" s="5"/>
      <c r="G115" s="5"/>
      <c r="H115" s="5"/>
      <c r="I115" s="5"/>
      <c r="J115" s="5"/>
      <c r="K115" s="20">
        <f>COUNT(B115:J116)</f>
        <v>0</v>
      </c>
      <c r="L115" s="5"/>
      <c r="M115" s="5"/>
      <c r="N115" s="5"/>
    </row>
    <row r="116" spans="1:14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20"/>
      <c r="L116" s="5"/>
      <c r="M116" s="5"/>
      <c r="N116" s="5"/>
    </row>
    <row r="117" spans="1:14">
      <c r="A117" s="4">
        <v>513</v>
      </c>
      <c r="B117" s="5"/>
      <c r="C117" s="5"/>
      <c r="D117" s="5"/>
      <c r="E117" s="5"/>
      <c r="F117" s="5"/>
      <c r="G117" s="5"/>
      <c r="H117" s="5"/>
      <c r="I117" s="5"/>
      <c r="J117" s="5"/>
      <c r="K117" s="20">
        <f>COUNT(B117:J118)</f>
        <v>0</v>
      </c>
      <c r="L117" s="5"/>
      <c r="M117" s="5"/>
      <c r="N117" s="5"/>
    </row>
    <row r="118" spans="1:14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20"/>
      <c r="L118" s="5"/>
      <c r="M118" s="5"/>
      <c r="N118" s="5"/>
    </row>
    <row r="119" spans="1:14">
      <c r="A119" s="4">
        <v>514</v>
      </c>
      <c r="B119" s="5"/>
      <c r="C119" s="5"/>
      <c r="D119" s="5"/>
      <c r="E119" s="5"/>
      <c r="F119" s="5"/>
      <c r="G119" s="5"/>
      <c r="H119" s="5"/>
      <c r="I119" s="5"/>
      <c r="J119" s="5"/>
      <c r="K119" s="20">
        <f>COUNT(B119:J120)</f>
        <v>0</v>
      </c>
      <c r="L119" s="5"/>
      <c r="M119" s="5"/>
      <c r="N119" s="5"/>
    </row>
    <row r="120" spans="1:14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20"/>
      <c r="L120" s="5"/>
      <c r="M120" s="5"/>
      <c r="N120" s="5"/>
    </row>
    <row r="121" spans="1:14">
      <c r="A121" s="4">
        <v>515</v>
      </c>
      <c r="B121" s="5"/>
      <c r="C121" s="5"/>
      <c r="D121" s="5"/>
      <c r="E121" s="5"/>
      <c r="F121" s="5"/>
      <c r="G121" s="5"/>
      <c r="H121" s="5"/>
      <c r="I121" s="5"/>
      <c r="J121" s="5"/>
      <c r="K121" s="20">
        <f>COUNT(B121:J122)</f>
        <v>0</v>
      </c>
      <c r="L121" s="5"/>
      <c r="M121" s="5"/>
      <c r="N121" s="5"/>
    </row>
    <row r="122" spans="1:14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20"/>
      <c r="L122" s="5"/>
      <c r="M122" s="5"/>
      <c r="N122" s="5"/>
    </row>
    <row r="123" spans="1:14">
      <c r="A123" s="4">
        <v>516</v>
      </c>
      <c r="B123" s="5"/>
      <c r="C123" s="5"/>
      <c r="D123" s="5"/>
      <c r="E123" s="5"/>
      <c r="F123" s="5"/>
      <c r="G123" s="5"/>
      <c r="H123" s="5"/>
      <c r="I123" s="5"/>
      <c r="J123" s="5"/>
      <c r="K123" s="20">
        <f>COUNT(B123:J124)</f>
        <v>0</v>
      </c>
      <c r="L123" s="5"/>
      <c r="M123" s="5"/>
      <c r="N123" s="5"/>
    </row>
    <row r="124" spans="1:14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20"/>
      <c r="L124" s="5"/>
      <c r="M124" s="5"/>
      <c r="N124" s="5"/>
    </row>
    <row r="125" spans="1:14">
      <c r="A125" s="4">
        <v>517</v>
      </c>
      <c r="B125" s="5"/>
      <c r="C125" s="5"/>
      <c r="D125" s="5"/>
      <c r="E125" s="5"/>
      <c r="F125" s="5"/>
      <c r="G125" s="5"/>
      <c r="H125" s="5"/>
      <c r="I125" s="5"/>
      <c r="J125" s="5"/>
      <c r="K125" s="20">
        <f>COUNT(B125:J126)</f>
        <v>0</v>
      </c>
      <c r="L125" s="5"/>
      <c r="M125" s="5"/>
      <c r="N125" s="5"/>
    </row>
    <row r="126" spans="1:14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20"/>
      <c r="L126" s="5"/>
      <c r="M126" s="5"/>
      <c r="N126" s="5"/>
    </row>
    <row r="127" spans="1:14">
      <c r="A127" s="4">
        <v>518</v>
      </c>
      <c r="B127" s="5"/>
      <c r="C127" s="5"/>
      <c r="D127" s="5"/>
      <c r="E127" s="5"/>
      <c r="F127" s="5"/>
      <c r="G127" s="5"/>
      <c r="H127" s="5"/>
      <c r="I127" s="5"/>
      <c r="J127" s="5"/>
      <c r="K127" s="20">
        <f>COUNT(B127:J128)</f>
        <v>0</v>
      </c>
      <c r="L127" s="5"/>
      <c r="M127" s="5"/>
      <c r="N127" s="5"/>
    </row>
    <row r="128" spans="1:14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20"/>
      <c r="L128" s="5"/>
      <c r="M128" s="5"/>
      <c r="N128" s="5"/>
    </row>
    <row r="129" spans="1:14">
      <c r="A129" s="4">
        <v>519</v>
      </c>
      <c r="B129" s="5"/>
      <c r="C129" s="5"/>
      <c r="D129" s="5"/>
      <c r="E129" s="5"/>
      <c r="F129" s="5"/>
      <c r="G129" s="5"/>
      <c r="H129" s="5"/>
      <c r="I129" s="5"/>
      <c r="J129" s="5"/>
      <c r="K129" s="20">
        <f>COUNT(B129:J130)</f>
        <v>0</v>
      </c>
      <c r="L129" s="5"/>
      <c r="M129" s="5"/>
      <c r="N129" s="5"/>
    </row>
    <row r="130" spans="1:14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20"/>
      <c r="L130" s="5"/>
      <c r="M130" s="5"/>
      <c r="N130" s="5"/>
    </row>
    <row r="131" spans="1:14">
      <c r="A131" s="4">
        <v>520</v>
      </c>
      <c r="B131" s="5"/>
      <c r="C131" s="5"/>
      <c r="D131" s="5"/>
      <c r="E131" s="5"/>
      <c r="F131" s="5"/>
      <c r="G131" s="5"/>
      <c r="H131" s="5"/>
      <c r="I131" s="5"/>
      <c r="J131" s="5"/>
      <c r="K131" s="20">
        <f>COUNT(B131:J132)</f>
        <v>0</v>
      </c>
      <c r="L131" s="5"/>
      <c r="M131" s="5"/>
      <c r="N131" s="5"/>
    </row>
    <row r="132" spans="1:14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20"/>
      <c r="L132" s="5"/>
      <c r="M132" s="5"/>
      <c r="N132" s="5"/>
    </row>
    <row r="134" spans="1:14" ht="13" thickBot="1">
      <c r="H134" s="245" t="s">
        <v>7</v>
      </c>
      <c r="I134" s="245"/>
      <c r="J134" s="245"/>
      <c r="K134" s="21">
        <f>SUM(K93:K132)</f>
        <v>0</v>
      </c>
    </row>
    <row r="135" spans="1:14">
      <c r="A135" s="243" t="s">
        <v>239</v>
      </c>
      <c r="B135" s="243"/>
      <c r="C135" s="243"/>
      <c r="D135" s="243"/>
      <c r="E135" s="163">
        <v>1</v>
      </c>
      <c r="F135" s="163">
        <v>2</v>
      </c>
      <c r="G135" s="163">
        <v>3</v>
      </c>
      <c r="H135" s="163">
        <v>4</v>
      </c>
      <c r="I135" s="163">
        <v>5</v>
      </c>
      <c r="J135" s="163">
        <v>6</v>
      </c>
      <c r="K135" s="164">
        <v>7</v>
      </c>
      <c r="L135" s="163">
        <v>8</v>
      </c>
      <c r="M135" s="163">
        <v>9</v>
      </c>
      <c r="N135" s="163">
        <v>10</v>
      </c>
    </row>
    <row r="136" spans="1:14">
      <c r="A136" s="243"/>
      <c r="B136" s="243"/>
      <c r="C136" s="243"/>
      <c r="D136" s="243"/>
      <c r="E136" s="163"/>
      <c r="F136" s="163"/>
      <c r="G136" s="163"/>
      <c r="H136" s="163"/>
      <c r="I136" s="163"/>
      <c r="J136" s="163"/>
      <c r="K136" s="164"/>
      <c r="L136" s="163"/>
      <c r="M136" s="163"/>
      <c r="N136" s="163"/>
    </row>
    <row r="138" spans="1:14">
      <c r="A138" s="244" t="s">
        <v>12</v>
      </c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</row>
    <row r="140" spans="1:14" ht="24">
      <c r="A140" s="7" t="s">
        <v>1</v>
      </c>
      <c r="B140" s="242" t="s">
        <v>2</v>
      </c>
      <c r="C140" s="242"/>
      <c r="D140" s="242"/>
      <c r="E140" s="242"/>
      <c r="F140" s="242"/>
      <c r="G140" s="242"/>
      <c r="H140" s="242"/>
      <c r="I140" s="242"/>
      <c r="J140" s="242"/>
      <c r="K140" s="19" t="s">
        <v>3</v>
      </c>
      <c r="L140" s="8" t="s">
        <v>4</v>
      </c>
      <c r="M140" s="8" t="s">
        <v>5</v>
      </c>
      <c r="N140" s="8" t="s">
        <v>6</v>
      </c>
    </row>
    <row r="141" spans="1:14">
      <c r="A141" s="4">
        <v>601</v>
      </c>
      <c r="B141" s="5"/>
      <c r="C141" s="5"/>
      <c r="D141" s="5"/>
      <c r="E141" s="5"/>
      <c r="F141" s="5"/>
      <c r="G141" s="5"/>
      <c r="H141" s="5"/>
      <c r="I141" s="5"/>
      <c r="J141" s="5"/>
      <c r="K141" s="20">
        <f>COUNT(B141:J142)</f>
        <v>0</v>
      </c>
      <c r="L141" s="5"/>
      <c r="M141" s="5"/>
      <c r="N141" s="5"/>
    </row>
    <row r="142" spans="1:14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20"/>
      <c r="L142" s="5"/>
      <c r="M142" s="5"/>
      <c r="N142" s="5"/>
    </row>
    <row r="143" spans="1:14">
      <c r="A143" s="4">
        <v>602</v>
      </c>
      <c r="B143" s="5"/>
      <c r="C143" s="5"/>
      <c r="D143" s="5"/>
      <c r="E143" s="5"/>
      <c r="F143" s="5"/>
      <c r="G143" s="5"/>
      <c r="H143" s="5"/>
      <c r="I143" s="5"/>
      <c r="J143" s="5"/>
      <c r="K143" s="20">
        <f>COUNT(B143:J144)</f>
        <v>0</v>
      </c>
      <c r="L143" s="5"/>
      <c r="M143" s="5"/>
      <c r="N143" s="5"/>
    </row>
    <row r="144" spans="1:14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20"/>
      <c r="L144" s="5"/>
      <c r="M144" s="5"/>
      <c r="N144" s="5"/>
    </row>
    <row r="145" spans="1:14">
      <c r="A145" s="4">
        <v>603</v>
      </c>
      <c r="B145" s="5"/>
      <c r="C145" s="5"/>
      <c r="D145" s="5"/>
      <c r="E145" s="5"/>
      <c r="F145" s="5"/>
      <c r="G145" s="5"/>
      <c r="H145" s="5"/>
      <c r="I145" s="5"/>
      <c r="J145" s="5"/>
      <c r="K145" s="20">
        <f>COUNT(B145:J146)</f>
        <v>0</v>
      </c>
      <c r="L145" s="5"/>
      <c r="M145" s="5"/>
      <c r="N145" s="5"/>
    </row>
    <row r="146" spans="1:14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20"/>
      <c r="L146" s="5"/>
      <c r="M146" s="5"/>
      <c r="N146" s="5"/>
    </row>
    <row r="147" spans="1:14">
      <c r="A147" s="4">
        <v>604</v>
      </c>
      <c r="B147" s="5"/>
      <c r="C147" s="5"/>
      <c r="D147" s="5"/>
      <c r="E147" s="5"/>
      <c r="F147" s="5"/>
      <c r="G147" s="5"/>
      <c r="H147" s="5"/>
      <c r="I147" s="5"/>
      <c r="J147" s="5"/>
      <c r="K147" s="20">
        <f>COUNT(B147:J148)</f>
        <v>0</v>
      </c>
      <c r="L147" s="5"/>
      <c r="M147" s="5"/>
      <c r="N147" s="5"/>
    </row>
    <row r="148" spans="1:14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20"/>
      <c r="L148" s="5"/>
      <c r="M148" s="5"/>
      <c r="N148" s="5"/>
    </row>
    <row r="149" spans="1:14">
      <c r="A149" s="4">
        <v>605</v>
      </c>
      <c r="B149" s="5"/>
      <c r="C149" s="5"/>
      <c r="D149" s="5"/>
      <c r="E149" s="5"/>
      <c r="F149" s="5"/>
      <c r="G149" s="5"/>
      <c r="H149" s="5"/>
      <c r="I149" s="5"/>
      <c r="J149" s="5"/>
      <c r="K149" s="20">
        <f>COUNT(B149:J150)</f>
        <v>0</v>
      </c>
      <c r="L149" s="5"/>
      <c r="M149" s="5"/>
      <c r="N149" s="5"/>
    </row>
    <row r="150" spans="1:14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20"/>
      <c r="L150" s="5"/>
      <c r="M150" s="5"/>
      <c r="N150" s="5"/>
    </row>
    <row r="151" spans="1:14">
      <c r="A151" s="4">
        <v>606</v>
      </c>
      <c r="B151" s="5"/>
      <c r="C151" s="5"/>
      <c r="D151" s="5"/>
      <c r="E151" s="5"/>
      <c r="F151" s="5"/>
      <c r="G151" s="5"/>
      <c r="H151" s="5"/>
      <c r="I151" s="5"/>
      <c r="J151" s="5"/>
      <c r="K151" s="20">
        <f>COUNT(B151:J152)</f>
        <v>0</v>
      </c>
      <c r="L151" s="5"/>
      <c r="M151" s="5"/>
      <c r="N151" s="5"/>
    </row>
    <row r="152" spans="1:14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20"/>
      <c r="L152" s="5"/>
      <c r="M152" s="5"/>
      <c r="N152" s="5"/>
    </row>
    <row r="153" spans="1:14">
      <c r="A153" s="4">
        <v>607</v>
      </c>
      <c r="B153" s="5"/>
      <c r="C153" s="5"/>
      <c r="D153" s="5"/>
      <c r="E153" s="5"/>
      <c r="F153" s="5"/>
      <c r="G153" s="5"/>
      <c r="H153" s="5"/>
      <c r="I153" s="5"/>
      <c r="J153" s="5"/>
      <c r="K153" s="20">
        <f>COUNT(B153:J154)</f>
        <v>0</v>
      </c>
      <c r="L153" s="5"/>
      <c r="M153" s="5"/>
      <c r="N153" s="5"/>
    </row>
    <row r="154" spans="1:14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20"/>
      <c r="L154" s="5"/>
      <c r="M154" s="5"/>
      <c r="N154" s="5"/>
    </row>
    <row r="155" spans="1:14">
      <c r="A155" s="4">
        <v>608</v>
      </c>
      <c r="B155" s="5"/>
      <c r="C155" s="5"/>
      <c r="D155" s="5"/>
      <c r="E155" s="5"/>
      <c r="F155" s="5"/>
      <c r="G155" s="5"/>
      <c r="H155" s="5"/>
      <c r="I155" s="5"/>
      <c r="J155" s="5"/>
      <c r="K155" s="20">
        <f>COUNT(B155:J156)</f>
        <v>0</v>
      </c>
      <c r="L155" s="5"/>
      <c r="M155" s="5"/>
      <c r="N155" s="5"/>
    </row>
    <row r="156" spans="1:14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20"/>
      <c r="L156" s="5"/>
      <c r="M156" s="5"/>
      <c r="N156" s="5"/>
    </row>
    <row r="157" spans="1:14">
      <c r="A157" s="4">
        <v>609</v>
      </c>
      <c r="B157" s="5"/>
      <c r="C157" s="5"/>
      <c r="D157" s="5"/>
      <c r="E157" s="5"/>
      <c r="F157" s="5"/>
      <c r="G157" s="5"/>
      <c r="H157" s="5"/>
      <c r="I157" s="5"/>
      <c r="J157" s="5"/>
      <c r="K157" s="20">
        <f>COUNT(B157:J158)</f>
        <v>0</v>
      </c>
      <c r="L157" s="5"/>
      <c r="M157" s="5"/>
      <c r="N157" s="5"/>
    </row>
    <row r="158" spans="1:14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20"/>
      <c r="L158" s="5"/>
      <c r="M158" s="5"/>
      <c r="N158" s="5"/>
    </row>
    <row r="159" spans="1:14">
      <c r="A159" s="4">
        <v>610</v>
      </c>
      <c r="B159" s="5"/>
      <c r="C159" s="5"/>
      <c r="D159" s="5"/>
      <c r="E159" s="5"/>
      <c r="F159" s="5"/>
      <c r="G159" s="5"/>
      <c r="H159" s="5"/>
      <c r="I159" s="5"/>
      <c r="J159" s="5"/>
      <c r="K159" s="20">
        <f>COUNT(B159:J160)</f>
        <v>0</v>
      </c>
      <c r="L159" s="5"/>
      <c r="M159" s="5"/>
      <c r="N159" s="5"/>
    </row>
    <row r="160" spans="1:14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20"/>
      <c r="L160" s="5"/>
      <c r="M160" s="5"/>
      <c r="N160" s="5"/>
    </row>
    <row r="161" spans="1:14">
      <c r="A161" s="4">
        <v>611</v>
      </c>
      <c r="B161" s="5"/>
      <c r="C161" s="5"/>
      <c r="D161" s="5"/>
      <c r="E161" s="5"/>
      <c r="F161" s="5"/>
      <c r="G161" s="5"/>
      <c r="H161" s="5"/>
      <c r="I161" s="5"/>
      <c r="J161" s="5"/>
      <c r="K161" s="20">
        <f>COUNT(B161:J162)</f>
        <v>0</v>
      </c>
      <c r="L161" s="5"/>
      <c r="M161" s="5"/>
      <c r="N161" s="5"/>
    </row>
    <row r="162" spans="1:14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20"/>
      <c r="L162" s="5"/>
      <c r="M162" s="5"/>
      <c r="N162" s="5"/>
    </row>
    <row r="163" spans="1:14">
      <c r="A163" s="4">
        <v>612</v>
      </c>
      <c r="B163" s="5"/>
      <c r="C163" s="5"/>
      <c r="D163" s="5"/>
      <c r="E163" s="5"/>
      <c r="F163" s="5"/>
      <c r="G163" s="5"/>
      <c r="H163" s="5"/>
      <c r="I163" s="5"/>
      <c r="J163" s="5"/>
      <c r="K163" s="20">
        <f>COUNT(B163:J164)</f>
        <v>0</v>
      </c>
      <c r="L163" s="5"/>
      <c r="M163" s="5"/>
      <c r="N163" s="5"/>
    </row>
    <row r="164" spans="1:14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20"/>
      <c r="L164" s="5"/>
      <c r="M164" s="5"/>
      <c r="N164" s="5"/>
    </row>
    <row r="165" spans="1:14">
      <c r="A165" s="4">
        <v>613</v>
      </c>
      <c r="B165" s="5"/>
      <c r="C165" s="5"/>
      <c r="D165" s="5"/>
      <c r="E165" s="5"/>
      <c r="F165" s="5"/>
      <c r="G165" s="5"/>
      <c r="H165" s="5"/>
      <c r="I165" s="5"/>
      <c r="J165" s="5"/>
      <c r="K165" s="20">
        <f>COUNT(B165:J166)</f>
        <v>0</v>
      </c>
      <c r="L165" s="5"/>
      <c r="M165" s="5"/>
      <c r="N165" s="5"/>
    </row>
    <row r="166" spans="1:14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20"/>
      <c r="L166" s="5"/>
      <c r="M166" s="5"/>
      <c r="N166" s="5"/>
    </row>
    <row r="167" spans="1:14">
      <c r="A167" s="4">
        <v>614</v>
      </c>
      <c r="B167" s="5"/>
      <c r="C167" s="5"/>
      <c r="D167" s="5"/>
      <c r="E167" s="5"/>
      <c r="F167" s="5"/>
      <c r="G167" s="5"/>
      <c r="H167" s="5"/>
      <c r="I167" s="5"/>
      <c r="J167" s="5"/>
      <c r="K167" s="20">
        <f>COUNT(B167:J168)</f>
        <v>0</v>
      </c>
      <c r="L167" s="5"/>
      <c r="M167" s="5"/>
      <c r="N167" s="5"/>
    </row>
    <row r="168" spans="1:14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20"/>
      <c r="L168" s="5"/>
      <c r="M168" s="5"/>
      <c r="N168" s="5"/>
    </row>
    <row r="169" spans="1:14">
      <c r="A169" s="4">
        <v>615</v>
      </c>
      <c r="B169" s="5"/>
      <c r="C169" s="5"/>
      <c r="D169" s="5"/>
      <c r="E169" s="5"/>
      <c r="F169" s="5"/>
      <c r="G169" s="5"/>
      <c r="H169" s="5"/>
      <c r="I169" s="5"/>
      <c r="J169" s="5"/>
      <c r="K169" s="20">
        <f>COUNT(B169:J170)</f>
        <v>0</v>
      </c>
      <c r="L169" s="5"/>
      <c r="M169" s="5"/>
      <c r="N169" s="5"/>
    </row>
    <row r="170" spans="1:14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20"/>
      <c r="L170" s="5"/>
      <c r="M170" s="5"/>
      <c r="N170" s="5"/>
    </row>
    <row r="171" spans="1:14">
      <c r="A171" s="4">
        <v>616</v>
      </c>
      <c r="B171" s="5"/>
      <c r="C171" s="5"/>
      <c r="D171" s="5"/>
      <c r="E171" s="5"/>
      <c r="F171" s="5"/>
      <c r="G171" s="5"/>
      <c r="H171" s="5"/>
      <c r="I171" s="5"/>
      <c r="J171" s="5"/>
      <c r="K171" s="20">
        <f>COUNT(B171:J172)</f>
        <v>0</v>
      </c>
      <c r="L171" s="5"/>
      <c r="M171" s="5"/>
      <c r="N171" s="5"/>
    </row>
    <row r="172" spans="1:14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20"/>
      <c r="L172" s="5"/>
      <c r="M172" s="5"/>
      <c r="N172" s="5"/>
    </row>
    <row r="173" spans="1:14">
      <c r="A173" s="4">
        <v>617</v>
      </c>
      <c r="B173" s="5"/>
      <c r="C173" s="5"/>
      <c r="D173" s="5"/>
      <c r="E173" s="5"/>
      <c r="F173" s="5"/>
      <c r="G173" s="5"/>
      <c r="H173" s="5"/>
      <c r="I173" s="5"/>
      <c r="J173" s="5"/>
      <c r="K173" s="20">
        <f>COUNT(B173:J174)</f>
        <v>0</v>
      </c>
      <c r="L173" s="5"/>
      <c r="M173" s="5"/>
      <c r="N173" s="5"/>
    </row>
    <row r="174" spans="1:14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20"/>
      <c r="L174" s="5"/>
      <c r="M174" s="5"/>
      <c r="N174" s="5"/>
    </row>
    <row r="175" spans="1:14">
      <c r="A175" s="4">
        <v>618</v>
      </c>
      <c r="B175" s="5"/>
      <c r="C175" s="5"/>
      <c r="D175" s="5"/>
      <c r="E175" s="5"/>
      <c r="F175" s="5"/>
      <c r="G175" s="5"/>
      <c r="H175" s="5"/>
      <c r="I175" s="5"/>
      <c r="J175" s="5"/>
      <c r="K175" s="20">
        <f>COUNT(B175:J176)</f>
        <v>0</v>
      </c>
      <c r="L175" s="5"/>
      <c r="M175" s="5"/>
      <c r="N175" s="5"/>
    </row>
    <row r="176" spans="1:14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20"/>
      <c r="L176" s="5"/>
      <c r="M176" s="5"/>
      <c r="N176" s="5"/>
    </row>
    <row r="177" spans="1:14">
      <c r="A177" s="4">
        <v>619</v>
      </c>
      <c r="B177" s="5"/>
      <c r="C177" s="5"/>
      <c r="D177" s="5"/>
      <c r="E177" s="5"/>
      <c r="F177" s="5"/>
      <c r="G177" s="5"/>
      <c r="H177" s="5"/>
      <c r="I177" s="5"/>
      <c r="J177" s="5"/>
      <c r="K177" s="20">
        <f>COUNT(B177:J178)</f>
        <v>0</v>
      </c>
      <c r="L177" s="5"/>
      <c r="M177" s="5"/>
      <c r="N177" s="5"/>
    </row>
    <row r="178" spans="1:14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20"/>
      <c r="L178" s="5"/>
      <c r="M178" s="5"/>
      <c r="N178" s="5"/>
    </row>
    <row r="179" spans="1:14">
      <c r="A179" s="4">
        <v>620</v>
      </c>
      <c r="B179" s="5"/>
      <c r="C179" s="5"/>
      <c r="D179" s="5"/>
      <c r="E179" s="5"/>
      <c r="F179" s="5"/>
      <c r="G179" s="5"/>
      <c r="H179" s="5"/>
      <c r="I179" s="5"/>
      <c r="J179" s="5"/>
      <c r="K179" s="20">
        <f>COUNT(B179:J180)</f>
        <v>0</v>
      </c>
      <c r="L179" s="5"/>
      <c r="M179" s="5"/>
      <c r="N179" s="5"/>
    </row>
    <row r="180" spans="1:14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20"/>
      <c r="L180" s="5"/>
      <c r="M180" s="5"/>
      <c r="N180" s="5"/>
    </row>
    <row r="181" spans="1:14">
      <c r="A181" s="4">
        <v>621</v>
      </c>
      <c r="B181" s="5"/>
      <c r="C181" s="5"/>
      <c r="D181" s="5"/>
      <c r="E181" s="5"/>
      <c r="F181" s="5"/>
      <c r="G181" s="5"/>
      <c r="H181" s="5"/>
      <c r="I181" s="5"/>
      <c r="J181" s="5"/>
      <c r="K181" s="20">
        <f>COUNT(B181:J182)</f>
        <v>0</v>
      </c>
      <c r="L181" s="5"/>
      <c r="M181" s="5"/>
      <c r="N181" s="5"/>
    </row>
    <row r="182" spans="1:14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20"/>
      <c r="L182" s="5"/>
      <c r="M182" s="5"/>
      <c r="N182" s="5"/>
    </row>
    <row r="183" spans="1:14">
      <c r="A183" s="4">
        <v>622</v>
      </c>
      <c r="B183" s="5"/>
      <c r="C183" s="5"/>
      <c r="D183" s="5"/>
      <c r="E183" s="5"/>
      <c r="F183" s="5"/>
      <c r="G183" s="5"/>
      <c r="H183" s="5"/>
      <c r="I183" s="5"/>
      <c r="J183" s="5"/>
      <c r="K183" s="20">
        <f>COUNT(B183:J184)</f>
        <v>0</v>
      </c>
      <c r="L183" s="5"/>
      <c r="M183" s="5"/>
      <c r="N183" s="5"/>
    </row>
    <row r="184" spans="1:14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20"/>
      <c r="L184" s="5"/>
      <c r="M184" s="5"/>
      <c r="N184" s="5"/>
    </row>
    <row r="185" spans="1:14">
      <c r="A185" s="4">
        <v>623</v>
      </c>
      <c r="B185" s="5"/>
      <c r="C185" s="5"/>
      <c r="D185" s="5"/>
      <c r="E185" s="5"/>
      <c r="F185" s="5"/>
      <c r="G185" s="5"/>
      <c r="H185" s="5"/>
      <c r="I185" s="5"/>
      <c r="J185" s="5"/>
      <c r="K185" s="20">
        <f>COUNT(B185:J186)</f>
        <v>0</v>
      </c>
      <c r="L185" s="5"/>
      <c r="M185" s="5"/>
      <c r="N185" s="5"/>
    </row>
    <row r="186" spans="1:14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20"/>
      <c r="L186" s="5"/>
      <c r="M186" s="5"/>
      <c r="N186" s="5"/>
    </row>
    <row r="187" spans="1:14">
      <c r="A187" s="4">
        <v>624</v>
      </c>
      <c r="B187" s="5"/>
      <c r="C187" s="5"/>
      <c r="D187" s="5"/>
      <c r="E187" s="5"/>
      <c r="F187" s="5"/>
      <c r="G187" s="5"/>
      <c r="H187" s="5"/>
      <c r="I187" s="5"/>
      <c r="J187" s="5"/>
      <c r="K187" s="20">
        <f>COUNT(B187:J188)</f>
        <v>0</v>
      </c>
      <c r="L187" s="5"/>
      <c r="M187" s="5"/>
      <c r="N187" s="5"/>
    </row>
    <row r="188" spans="1:14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20"/>
      <c r="L188" s="5"/>
      <c r="M188" s="5"/>
      <c r="N188" s="5"/>
    </row>
    <row r="189" spans="1:14">
      <c r="A189" s="244" t="s">
        <v>131</v>
      </c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</row>
    <row r="190" spans="1:14" ht="24">
      <c r="A190" s="7" t="s">
        <v>1</v>
      </c>
      <c r="B190" s="242" t="s">
        <v>2</v>
      </c>
      <c r="C190" s="242"/>
      <c r="D190" s="242"/>
      <c r="E190" s="242"/>
      <c r="F190" s="242"/>
      <c r="G190" s="242"/>
      <c r="H190" s="242"/>
      <c r="I190" s="242"/>
      <c r="J190" s="242"/>
      <c r="K190" s="19" t="s">
        <v>3</v>
      </c>
      <c r="L190" s="8" t="s">
        <v>4</v>
      </c>
      <c r="M190" s="8" t="s">
        <v>5</v>
      </c>
      <c r="N190" s="8" t="s">
        <v>6</v>
      </c>
    </row>
    <row r="191" spans="1:14">
      <c r="A191" s="4">
        <v>625</v>
      </c>
      <c r="B191" s="5"/>
      <c r="C191" s="5"/>
      <c r="D191" s="5"/>
      <c r="E191" s="5"/>
      <c r="F191" s="5"/>
      <c r="G191" s="5"/>
      <c r="H191" s="5"/>
      <c r="I191" s="5"/>
      <c r="J191" s="5"/>
      <c r="K191" s="20">
        <f>COUNT(B191:J192)</f>
        <v>0</v>
      </c>
      <c r="L191" s="5"/>
      <c r="M191" s="5"/>
      <c r="N191" s="5"/>
    </row>
    <row r="192" spans="1:14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20"/>
      <c r="L192" s="5"/>
      <c r="M192" s="5"/>
      <c r="N192" s="5"/>
    </row>
    <row r="193" spans="1:14">
      <c r="A193" s="4">
        <v>626</v>
      </c>
      <c r="B193" s="5"/>
      <c r="C193" s="5"/>
      <c r="D193" s="5"/>
      <c r="E193" s="5"/>
      <c r="F193" s="5"/>
      <c r="G193" s="5"/>
      <c r="H193" s="5"/>
      <c r="I193" s="5"/>
      <c r="J193" s="5"/>
      <c r="K193" s="20">
        <f>COUNT(B193:J194)</f>
        <v>0</v>
      </c>
      <c r="L193" s="5"/>
      <c r="M193" s="5"/>
      <c r="N193" s="5"/>
    </row>
    <row r="194" spans="1:14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20"/>
      <c r="L194" s="5"/>
      <c r="M194" s="5"/>
      <c r="N194" s="5"/>
    </row>
    <row r="195" spans="1:14">
      <c r="A195" s="4">
        <v>627</v>
      </c>
      <c r="B195" s="5"/>
      <c r="C195" s="5"/>
      <c r="D195" s="5"/>
      <c r="E195" s="5"/>
      <c r="F195" s="5"/>
      <c r="G195" s="5"/>
      <c r="H195" s="5"/>
      <c r="I195" s="5"/>
      <c r="J195" s="5"/>
      <c r="K195" s="20">
        <f>COUNT(B195:J196)</f>
        <v>0</v>
      </c>
      <c r="L195" s="5"/>
      <c r="M195" s="5"/>
      <c r="N195" s="5"/>
    </row>
    <row r="196" spans="1:14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20"/>
      <c r="L196" s="5"/>
      <c r="M196" s="5"/>
      <c r="N196" s="5"/>
    </row>
    <row r="197" spans="1:14">
      <c r="A197" s="4">
        <v>628</v>
      </c>
      <c r="B197" s="5"/>
      <c r="C197" s="5"/>
      <c r="D197" s="5"/>
      <c r="E197" s="5"/>
      <c r="F197" s="5"/>
      <c r="G197" s="5"/>
      <c r="H197" s="5"/>
      <c r="I197" s="5"/>
      <c r="J197" s="5"/>
      <c r="K197" s="20">
        <f>COUNT(B197:J198)</f>
        <v>0</v>
      </c>
      <c r="L197" s="5"/>
      <c r="M197" s="5"/>
      <c r="N197" s="5"/>
    </row>
    <row r="198" spans="1:14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20"/>
      <c r="L198" s="5"/>
      <c r="M198" s="5"/>
      <c r="N198" s="5"/>
    </row>
    <row r="199" spans="1:14">
      <c r="A199" s="4">
        <v>629</v>
      </c>
      <c r="B199" s="5"/>
      <c r="C199" s="5"/>
      <c r="D199" s="5"/>
      <c r="E199" s="5"/>
      <c r="F199" s="5"/>
      <c r="G199" s="5"/>
      <c r="H199" s="5"/>
      <c r="I199" s="5"/>
      <c r="J199" s="5"/>
      <c r="K199" s="20">
        <f>COUNT(B199:J200)</f>
        <v>0</v>
      </c>
      <c r="L199" s="5"/>
      <c r="M199" s="5"/>
      <c r="N199" s="5"/>
    </row>
    <row r="200" spans="1:14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20"/>
      <c r="L200" s="5"/>
      <c r="M200" s="5"/>
      <c r="N200" s="5"/>
    </row>
    <row r="201" spans="1:14">
      <c r="A201" s="4">
        <v>630</v>
      </c>
      <c r="B201" s="5"/>
      <c r="C201" s="5"/>
      <c r="D201" s="5"/>
      <c r="E201" s="5"/>
      <c r="F201" s="5"/>
      <c r="G201" s="5"/>
      <c r="H201" s="5"/>
      <c r="I201" s="5"/>
      <c r="J201" s="5"/>
      <c r="K201" s="20">
        <f>COUNT(B201:J202)</f>
        <v>0</v>
      </c>
      <c r="L201" s="5"/>
      <c r="M201" s="5"/>
      <c r="N201" s="5"/>
    </row>
    <row r="202" spans="1:14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20"/>
      <c r="L202" s="5"/>
      <c r="M202" s="5"/>
      <c r="N202" s="5"/>
    </row>
    <row r="203" spans="1:14">
      <c r="A203" s="4">
        <v>631</v>
      </c>
      <c r="B203" s="5"/>
      <c r="C203" s="5"/>
      <c r="D203" s="5"/>
      <c r="E203" s="5"/>
      <c r="F203" s="5"/>
      <c r="G203" s="5"/>
      <c r="H203" s="5"/>
      <c r="I203" s="5"/>
      <c r="J203" s="5"/>
      <c r="K203" s="20">
        <f>COUNT(B203:J204)</f>
        <v>0</v>
      </c>
      <c r="L203" s="5"/>
      <c r="M203" s="5"/>
      <c r="N203" s="5"/>
    </row>
    <row r="204" spans="1:14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20"/>
      <c r="L204" s="5"/>
      <c r="M204" s="5"/>
      <c r="N204" s="5"/>
    </row>
    <row r="205" spans="1:14">
      <c r="A205" s="4">
        <v>632</v>
      </c>
      <c r="B205" s="5"/>
      <c r="C205" s="5"/>
      <c r="D205" s="5"/>
      <c r="E205" s="5"/>
      <c r="F205" s="5"/>
      <c r="G205" s="5"/>
      <c r="H205" s="5"/>
      <c r="I205" s="5"/>
      <c r="J205" s="5"/>
      <c r="K205" s="20">
        <f>COUNT(B205:J206)</f>
        <v>0</v>
      </c>
      <c r="L205" s="5"/>
      <c r="M205" s="5"/>
      <c r="N205" s="5"/>
    </row>
    <row r="206" spans="1:14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20"/>
      <c r="L206" s="5"/>
      <c r="M206" s="5"/>
      <c r="N206" s="5"/>
    </row>
    <row r="207" spans="1:14">
      <c r="A207" s="4">
        <v>633</v>
      </c>
      <c r="B207" s="5"/>
      <c r="C207" s="5"/>
      <c r="D207" s="5"/>
      <c r="E207" s="5"/>
      <c r="F207" s="5"/>
      <c r="G207" s="5"/>
      <c r="H207" s="5"/>
      <c r="I207" s="5"/>
      <c r="J207" s="5"/>
      <c r="K207" s="20">
        <f>COUNT(B207:J208)</f>
        <v>0</v>
      </c>
      <c r="L207" s="5"/>
      <c r="M207" s="5"/>
      <c r="N207" s="5"/>
    </row>
    <row r="208" spans="1:14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20"/>
      <c r="L208" s="5"/>
      <c r="M208" s="5"/>
      <c r="N208" s="5"/>
    </row>
    <row r="209" spans="1:14">
      <c r="A209" s="4">
        <v>634</v>
      </c>
      <c r="B209" s="5"/>
      <c r="C209" s="5"/>
      <c r="D209" s="5"/>
      <c r="E209" s="5"/>
      <c r="F209" s="5"/>
      <c r="G209" s="5"/>
      <c r="H209" s="5"/>
      <c r="I209" s="5"/>
      <c r="J209" s="5"/>
      <c r="K209" s="20">
        <f>COUNT(B209:J210)</f>
        <v>0</v>
      </c>
      <c r="L209" s="5"/>
      <c r="M209" s="5"/>
      <c r="N209" s="5"/>
    </row>
    <row r="210" spans="1:14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20"/>
      <c r="L210" s="5"/>
      <c r="M210" s="5"/>
      <c r="N210" s="5"/>
    </row>
    <row r="211" spans="1:14">
      <c r="A211" s="4">
        <v>635</v>
      </c>
      <c r="B211" s="5"/>
      <c r="C211" s="5"/>
      <c r="D211" s="5"/>
      <c r="E211" s="5"/>
      <c r="F211" s="5"/>
      <c r="G211" s="5"/>
      <c r="H211" s="5"/>
      <c r="I211" s="5"/>
      <c r="J211" s="5"/>
      <c r="K211" s="20">
        <f>COUNT(B211:J212)</f>
        <v>0</v>
      </c>
      <c r="L211" s="5"/>
      <c r="M211" s="5"/>
      <c r="N211" s="5"/>
    </row>
    <row r="212" spans="1:14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20"/>
      <c r="L212" s="5"/>
      <c r="M212" s="5"/>
      <c r="N212" s="5"/>
    </row>
    <row r="213" spans="1:14">
      <c r="A213" s="4">
        <v>636</v>
      </c>
      <c r="B213" s="5"/>
      <c r="C213" s="5"/>
      <c r="D213" s="5"/>
      <c r="E213" s="5"/>
      <c r="F213" s="5"/>
      <c r="G213" s="5"/>
      <c r="H213" s="5"/>
      <c r="I213" s="5"/>
      <c r="J213" s="5"/>
      <c r="K213" s="20">
        <f>COUNT(B213:J214)</f>
        <v>0</v>
      </c>
      <c r="L213" s="5"/>
      <c r="M213" s="5"/>
      <c r="N213" s="5"/>
    </row>
    <row r="214" spans="1:14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20"/>
      <c r="L214" s="5"/>
      <c r="M214" s="5"/>
      <c r="N214" s="5"/>
    </row>
    <row r="215" spans="1:14">
      <c r="A215" s="4">
        <v>637</v>
      </c>
      <c r="B215" s="5"/>
      <c r="C215" s="5"/>
      <c r="D215" s="5"/>
      <c r="E215" s="5"/>
      <c r="F215" s="5"/>
      <c r="G215" s="5"/>
      <c r="H215" s="5"/>
      <c r="I215" s="5"/>
      <c r="J215" s="5"/>
      <c r="K215" s="20">
        <f>COUNT(B215:J216)</f>
        <v>0</v>
      </c>
      <c r="L215" s="5"/>
      <c r="M215" s="5"/>
      <c r="N215" s="5"/>
    </row>
    <row r="216" spans="1:14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20"/>
      <c r="L216" s="5"/>
      <c r="M216" s="5"/>
      <c r="N216" s="5"/>
    </row>
    <row r="217" spans="1:14">
      <c r="A217" s="4">
        <v>638</v>
      </c>
      <c r="B217" s="5"/>
      <c r="C217" s="5"/>
      <c r="D217" s="5"/>
      <c r="E217" s="5"/>
      <c r="F217" s="5"/>
      <c r="G217" s="5"/>
      <c r="H217" s="5"/>
      <c r="I217" s="5"/>
      <c r="J217" s="5"/>
      <c r="K217" s="20">
        <f>COUNT(B217:J218)</f>
        <v>0</v>
      </c>
      <c r="L217" s="5"/>
      <c r="M217" s="5"/>
      <c r="N217" s="5"/>
    </row>
    <row r="218" spans="1:14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20"/>
      <c r="L218" s="5"/>
      <c r="M218" s="5"/>
      <c r="N218" s="5"/>
    </row>
    <row r="219" spans="1:14">
      <c r="A219" s="4">
        <v>639</v>
      </c>
      <c r="B219" s="5"/>
      <c r="C219" s="5"/>
      <c r="D219" s="5"/>
      <c r="E219" s="5"/>
      <c r="F219" s="5"/>
      <c r="G219" s="5"/>
      <c r="H219" s="5"/>
      <c r="I219" s="5"/>
      <c r="J219" s="5"/>
      <c r="K219" s="20">
        <f>COUNT(B219:J220)</f>
        <v>0</v>
      </c>
      <c r="L219" s="5"/>
      <c r="M219" s="5"/>
      <c r="N219" s="5"/>
    </row>
    <row r="220" spans="1:14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20"/>
      <c r="L220" s="5"/>
      <c r="M220" s="5"/>
      <c r="N220" s="5"/>
    </row>
    <row r="221" spans="1:14">
      <c r="A221" s="4">
        <v>640</v>
      </c>
      <c r="B221" s="5"/>
      <c r="C221" s="5"/>
      <c r="D221" s="5"/>
      <c r="E221" s="5"/>
      <c r="F221" s="5"/>
      <c r="G221" s="5"/>
      <c r="H221" s="5"/>
      <c r="I221" s="5"/>
      <c r="J221" s="5"/>
      <c r="K221" s="20">
        <f>COUNT(B221:J222)</f>
        <v>0</v>
      </c>
      <c r="L221" s="5"/>
      <c r="M221" s="5"/>
      <c r="N221" s="5"/>
    </row>
    <row r="222" spans="1:14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20"/>
      <c r="L222" s="5"/>
      <c r="M222" s="5"/>
      <c r="N222" s="5"/>
    </row>
    <row r="223" spans="1:14">
      <c r="A223" s="4">
        <v>641</v>
      </c>
      <c r="B223" s="5"/>
      <c r="C223" s="5"/>
      <c r="D223" s="5"/>
      <c r="E223" s="5"/>
      <c r="F223" s="5"/>
      <c r="G223" s="5"/>
      <c r="H223" s="5"/>
      <c r="I223" s="5"/>
      <c r="J223" s="5"/>
      <c r="K223" s="20">
        <f>COUNT(B223:J224)</f>
        <v>0</v>
      </c>
      <c r="L223" s="5"/>
      <c r="M223" s="5"/>
      <c r="N223" s="5"/>
    </row>
    <row r="224" spans="1:14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20"/>
      <c r="L224" s="5"/>
      <c r="M224" s="5"/>
      <c r="N224" s="5"/>
    </row>
    <row r="225" spans="1:14">
      <c r="A225" s="4">
        <v>642</v>
      </c>
      <c r="B225" s="5"/>
      <c r="C225" s="5"/>
      <c r="D225" s="5"/>
      <c r="E225" s="5"/>
      <c r="F225" s="5"/>
      <c r="G225" s="5"/>
      <c r="H225" s="5"/>
      <c r="I225" s="5"/>
      <c r="J225" s="5"/>
      <c r="K225" s="20">
        <f>COUNT(B225:J226)</f>
        <v>0</v>
      </c>
      <c r="L225" s="5"/>
      <c r="M225" s="5"/>
      <c r="N225" s="5"/>
    </row>
    <row r="226" spans="1:14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20"/>
      <c r="L226" s="5"/>
      <c r="M226" s="5"/>
      <c r="N226" s="5"/>
    </row>
    <row r="227" spans="1:14">
      <c r="A227" s="4">
        <v>643</v>
      </c>
      <c r="B227" s="5"/>
      <c r="C227" s="5"/>
      <c r="D227" s="5"/>
      <c r="E227" s="5"/>
      <c r="F227" s="5"/>
      <c r="G227" s="5"/>
      <c r="H227" s="5"/>
      <c r="I227" s="5"/>
      <c r="J227" s="5"/>
      <c r="K227" s="20">
        <f>COUNT(B227:J228)</f>
        <v>0</v>
      </c>
      <c r="L227" s="5"/>
      <c r="M227" s="5"/>
      <c r="N227" s="5"/>
    </row>
    <row r="228" spans="1:14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20"/>
      <c r="L228" s="5"/>
      <c r="M228" s="5"/>
      <c r="N228" s="5"/>
    </row>
    <row r="229" spans="1:14">
      <c r="A229" s="4">
        <v>644</v>
      </c>
      <c r="B229" s="5"/>
      <c r="C229" s="5"/>
      <c r="D229" s="5"/>
      <c r="E229" s="5"/>
      <c r="F229" s="5"/>
      <c r="G229" s="5"/>
      <c r="H229" s="5"/>
      <c r="I229" s="5"/>
      <c r="J229" s="5"/>
      <c r="K229" s="20">
        <f>COUNT(B229:J230)</f>
        <v>0</v>
      </c>
      <c r="L229" s="5"/>
      <c r="M229" s="5"/>
      <c r="N229" s="5"/>
    </row>
    <row r="230" spans="1:14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20"/>
      <c r="L230" s="5"/>
      <c r="M230" s="5"/>
      <c r="N230" s="5"/>
    </row>
    <row r="232" spans="1:14" ht="13" thickBot="1">
      <c r="H232" s="245" t="s">
        <v>7</v>
      </c>
      <c r="I232" s="245"/>
      <c r="J232" s="245"/>
      <c r="K232" s="21">
        <f>SUM(K141:K230)</f>
        <v>0</v>
      </c>
    </row>
    <row r="233" spans="1:14">
      <c r="A233" s="243" t="s">
        <v>239</v>
      </c>
      <c r="B233" s="243"/>
      <c r="C233" s="243"/>
      <c r="D233" s="243"/>
      <c r="E233" s="163">
        <v>1</v>
      </c>
      <c r="F233" s="163">
        <v>2</v>
      </c>
      <c r="G233" s="163">
        <v>3</v>
      </c>
      <c r="H233" s="163">
        <v>4</v>
      </c>
      <c r="I233" s="163">
        <v>5</v>
      </c>
      <c r="J233" s="163">
        <v>6</v>
      </c>
      <c r="K233" s="164">
        <v>7</v>
      </c>
      <c r="L233" s="163">
        <v>8</v>
      </c>
      <c r="M233" s="163">
        <v>9</v>
      </c>
      <c r="N233" s="163">
        <v>10</v>
      </c>
    </row>
    <row r="234" spans="1:14">
      <c r="A234" s="243"/>
      <c r="B234" s="243"/>
      <c r="C234" s="243"/>
      <c r="D234" s="243"/>
      <c r="E234" s="163"/>
      <c r="F234" s="163"/>
      <c r="G234" s="163"/>
      <c r="H234" s="163"/>
      <c r="I234" s="163"/>
      <c r="J234" s="163"/>
      <c r="K234" s="164"/>
      <c r="L234" s="163"/>
      <c r="M234" s="163"/>
      <c r="N234" s="163"/>
    </row>
    <row r="236" spans="1:14">
      <c r="A236" s="244" t="s">
        <v>13</v>
      </c>
      <c r="B236" s="244"/>
      <c r="C236" s="244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</row>
    <row r="238" spans="1:14" ht="24">
      <c r="A238" s="7" t="s">
        <v>1</v>
      </c>
      <c r="B238" s="242" t="s">
        <v>2</v>
      </c>
      <c r="C238" s="242"/>
      <c r="D238" s="242"/>
      <c r="E238" s="242"/>
      <c r="F238" s="242"/>
      <c r="G238" s="242"/>
      <c r="H238" s="242"/>
      <c r="I238" s="242"/>
      <c r="J238" s="242"/>
      <c r="K238" s="19" t="s">
        <v>3</v>
      </c>
      <c r="L238" s="8" t="s">
        <v>4</v>
      </c>
      <c r="M238" s="8" t="s">
        <v>5</v>
      </c>
      <c r="N238" s="8" t="s">
        <v>6</v>
      </c>
    </row>
    <row r="239" spans="1:14">
      <c r="A239" s="4">
        <v>701</v>
      </c>
      <c r="B239" s="5"/>
      <c r="C239" s="5"/>
      <c r="D239" s="5"/>
      <c r="E239" s="5"/>
      <c r="F239" s="5"/>
      <c r="G239" s="5"/>
      <c r="H239" s="5"/>
      <c r="I239" s="5"/>
      <c r="J239" s="5"/>
      <c r="K239" s="20">
        <f>COUNT(B239:J240)</f>
        <v>0</v>
      </c>
      <c r="L239" s="5"/>
      <c r="M239" s="5"/>
      <c r="N239" s="5"/>
    </row>
    <row r="240" spans="1:14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20"/>
      <c r="L240" s="5"/>
      <c r="M240" s="5"/>
      <c r="N240" s="5"/>
    </row>
    <row r="241" spans="1:14">
      <c r="A241" s="4">
        <v>702</v>
      </c>
      <c r="B241" s="5"/>
      <c r="C241" s="5"/>
      <c r="D241" s="5"/>
      <c r="E241" s="5"/>
      <c r="F241" s="5"/>
      <c r="G241" s="5"/>
      <c r="H241" s="5"/>
      <c r="I241" s="5"/>
      <c r="J241" s="5"/>
      <c r="K241" s="20">
        <f>COUNT(B241:J242)</f>
        <v>0</v>
      </c>
      <c r="L241" s="5"/>
      <c r="M241" s="5"/>
      <c r="N241" s="5"/>
    </row>
    <row r="242" spans="1:14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20"/>
      <c r="L242" s="5"/>
      <c r="M242" s="5"/>
      <c r="N242" s="5"/>
    </row>
    <row r="243" spans="1:14">
      <c r="A243" s="4">
        <v>703</v>
      </c>
      <c r="B243" s="5"/>
      <c r="C243" s="5"/>
      <c r="D243" s="5"/>
      <c r="E243" s="5"/>
      <c r="F243" s="5"/>
      <c r="G243" s="5"/>
      <c r="H243" s="5"/>
      <c r="I243" s="5"/>
      <c r="J243" s="5"/>
      <c r="K243" s="20">
        <f>COUNT(B243:J244)</f>
        <v>0</v>
      </c>
      <c r="L243" s="5"/>
      <c r="M243" s="5"/>
      <c r="N243" s="5"/>
    </row>
    <row r="244" spans="1:14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20"/>
      <c r="L244" s="5"/>
      <c r="M244" s="5"/>
      <c r="N244" s="5"/>
    </row>
    <row r="245" spans="1:14">
      <c r="A245" s="4">
        <v>704</v>
      </c>
      <c r="B245" s="5"/>
      <c r="C245" s="5"/>
      <c r="D245" s="5"/>
      <c r="E245" s="5"/>
      <c r="F245" s="5"/>
      <c r="G245" s="5"/>
      <c r="H245" s="5"/>
      <c r="I245" s="5"/>
      <c r="J245" s="5"/>
      <c r="K245" s="20">
        <f>COUNT(B245:J246)</f>
        <v>0</v>
      </c>
      <c r="L245" s="5"/>
      <c r="M245" s="5"/>
      <c r="N245" s="5"/>
    </row>
    <row r="246" spans="1:14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20"/>
      <c r="L246" s="5"/>
      <c r="M246" s="5"/>
      <c r="N246" s="5"/>
    </row>
    <row r="247" spans="1:14">
      <c r="A247" s="4">
        <v>705</v>
      </c>
      <c r="B247" s="5"/>
      <c r="C247" s="5"/>
      <c r="D247" s="5"/>
      <c r="E247" s="5"/>
      <c r="F247" s="5"/>
      <c r="G247" s="5"/>
      <c r="H247" s="5"/>
      <c r="I247" s="5"/>
      <c r="J247" s="5"/>
      <c r="K247" s="20">
        <f>COUNT(B247:J248)</f>
        <v>0</v>
      </c>
      <c r="L247" s="5"/>
      <c r="M247" s="5"/>
      <c r="N247" s="5"/>
    </row>
    <row r="248" spans="1:14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20"/>
      <c r="L248" s="5"/>
      <c r="M248" s="5"/>
      <c r="N248" s="5"/>
    </row>
    <row r="249" spans="1:14">
      <c r="A249" s="4">
        <v>706</v>
      </c>
      <c r="B249" s="5"/>
      <c r="C249" s="5"/>
      <c r="D249" s="5"/>
      <c r="E249" s="5"/>
      <c r="F249" s="5"/>
      <c r="G249" s="5"/>
      <c r="H249" s="5"/>
      <c r="I249" s="5"/>
      <c r="J249" s="5"/>
      <c r="K249" s="20">
        <f>COUNT(B249:J250)</f>
        <v>0</v>
      </c>
      <c r="L249" s="5"/>
      <c r="M249" s="5"/>
      <c r="N249" s="5"/>
    </row>
    <row r="250" spans="1:14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20"/>
      <c r="L250" s="5"/>
      <c r="M250" s="5"/>
      <c r="N250" s="5"/>
    </row>
    <row r="251" spans="1:14">
      <c r="A251" s="4">
        <v>707</v>
      </c>
      <c r="B251" s="5"/>
      <c r="C251" s="5"/>
      <c r="D251" s="5"/>
      <c r="E251" s="5"/>
      <c r="F251" s="5"/>
      <c r="G251" s="5"/>
      <c r="H251" s="5"/>
      <c r="I251" s="5"/>
      <c r="J251" s="5"/>
      <c r="K251" s="20">
        <f>COUNT(B251:J252)</f>
        <v>0</v>
      </c>
      <c r="L251" s="5"/>
      <c r="M251" s="5"/>
      <c r="N251" s="5"/>
    </row>
    <row r="252" spans="1:14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20"/>
      <c r="L252" s="5"/>
      <c r="M252" s="5"/>
      <c r="N252" s="5"/>
    </row>
    <row r="253" spans="1:14">
      <c r="A253" s="4">
        <v>708</v>
      </c>
      <c r="B253" s="5"/>
      <c r="C253" s="5"/>
      <c r="D253" s="5"/>
      <c r="E253" s="5"/>
      <c r="F253" s="5"/>
      <c r="G253" s="5"/>
      <c r="H253" s="5"/>
      <c r="I253" s="5"/>
      <c r="J253" s="5"/>
      <c r="K253" s="20">
        <f>COUNT(B253:J254)</f>
        <v>0</v>
      </c>
      <c r="L253" s="5"/>
      <c r="M253" s="5"/>
      <c r="N253" s="5"/>
    </row>
    <row r="254" spans="1:14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20"/>
      <c r="L254" s="5"/>
      <c r="M254" s="5"/>
      <c r="N254" s="5"/>
    </row>
    <row r="255" spans="1:14">
      <c r="A255" s="4">
        <v>709</v>
      </c>
      <c r="B255" s="5"/>
      <c r="C255" s="5"/>
      <c r="D255" s="5"/>
      <c r="E255" s="5"/>
      <c r="F255" s="5"/>
      <c r="G255" s="5"/>
      <c r="H255" s="5"/>
      <c r="I255" s="5"/>
      <c r="J255" s="5"/>
      <c r="K255" s="20">
        <f>COUNT(B255:J256)</f>
        <v>0</v>
      </c>
      <c r="L255" s="5"/>
      <c r="M255" s="5"/>
      <c r="N255" s="5"/>
    </row>
    <row r="256" spans="1:14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20"/>
      <c r="L256" s="5"/>
      <c r="M256" s="5"/>
      <c r="N256" s="5"/>
    </row>
    <row r="257" spans="1:14">
      <c r="A257" s="4">
        <v>710</v>
      </c>
      <c r="B257" s="5"/>
      <c r="C257" s="5"/>
      <c r="D257" s="5"/>
      <c r="E257" s="5"/>
      <c r="F257" s="5"/>
      <c r="G257" s="5"/>
      <c r="H257" s="5"/>
      <c r="I257" s="5"/>
      <c r="J257" s="5"/>
      <c r="K257" s="20">
        <f>COUNT(B257:J258)</f>
        <v>0</v>
      </c>
      <c r="L257" s="5"/>
      <c r="M257" s="5"/>
      <c r="N257" s="5"/>
    </row>
    <row r="258" spans="1:14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20"/>
      <c r="L258" s="5"/>
      <c r="M258" s="5"/>
      <c r="N258" s="5"/>
    </row>
    <row r="259" spans="1:14">
      <c r="A259" s="4">
        <v>711</v>
      </c>
      <c r="B259" s="5"/>
      <c r="C259" s="5"/>
      <c r="D259" s="5"/>
      <c r="E259" s="5"/>
      <c r="F259" s="5"/>
      <c r="G259" s="5"/>
      <c r="H259" s="5"/>
      <c r="I259" s="5"/>
      <c r="J259" s="5"/>
      <c r="K259" s="20">
        <f>COUNT(B259:J260)</f>
        <v>0</v>
      </c>
      <c r="L259" s="5"/>
      <c r="M259" s="5"/>
      <c r="N259" s="5"/>
    </row>
    <row r="260" spans="1:14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20"/>
      <c r="L260" s="5"/>
      <c r="M260" s="5"/>
      <c r="N260" s="5"/>
    </row>
    <row r="261" spans="1:14">
      <c r="A261" s="4">
        <v>712</v>
      </c>
      <c r="B261" s="5"/>
      <c r="C261" s="5"/>
      <c r="D261" s="5"/>
      <c r="E261" s="5"/>
      <c r="F261" s="5"/>
      <c r="G261" s="5"/>
      <c r="H261" s="5"/>
      <c r="I261" s="5"/>
      <c r="J261" s="5"/>
      <c r="K261" s="20">
        <f>COUNT(B261:J262)</f>
        <v>0</v>
      </c>
      <c r="L261" s="5"/>
      <c r="M261" s="5"/>
      <c r="N261" s="5"/>
    </row>
    <row r="262" spans="1:14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20"/>
      <c r="L262" s="5"/>
      <c r="M262" s="5"/>
      <c r="N262" s="5"/>
    </row>
    <row r="263" spans="1:14">
      <c r="A263" s="4">
        <v>713</v>
      </c>
      <c r="B263" s="5"/>
      <c r="C263" s="5"/>
      <c r="D263" s="5"/>
      <c r="E263" s="5"/>
      <c r="F263" s="5"/>
      <c r="G263" s="5"/>
      <c r="H263" s="5"/>
      <c r="I263" s="5"/>
      <c r="J263" s="5"/>
      <c r="K263" s="20">
        <f>COUNT(B263:J264)</f>
        <v>0</v>
      </c>
      <c r="L263" s="5"/>
      <c r="M263" s="5"/>
      <c r="N263" s="5"/>
    </row>
    <row r="264" spans="1:14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20"/>
      <c r="L264" s="5"/>
      <c r="M264" s="5"/>
      <c r="N264" s="5"/>
    </row>
    <row r="265" spans="1:14">
      <c r="A265" s="4">
        <v>714</v>
      </c>
      <c r="B265" s="5"/>
      <c r="C265" s="5"/>
      <c r="D265" s="5"/>
      <c r="E265" s="5"/>
      <c r="F265" s="5"/>
      <c r="G265" s="5"/>
      <c r="H265" s="5"/>
      <c r="I265" s="5"/>
      <c r="J265" s="5"/>
      <c r="K265" s="20">
        <f>COUNT(B265:J266)</f>
        <v>0</v>
      </c>
      <c r="L265" s="5"/>
      <c r="M265" s="5"/>
      <c r="N265" s="5"/>
    </row>
    <row r="266" spans="1:14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20"/>
      <c r="L266" s="5"/>
      <c r="M266" s="5"/>
      <c r="N266" s="5"/>
    </row>
    <row r="267" spans="1:14">
      <c r="A267" s="4">
        <v>715</v>
      </c>
      <c r="B267" s="5"/>
      <c r="C267" s="5"/>
      <c r="D267" s="5"/>
      <c r="E267" s="5"/>
      <c r="F267" s="5"/>
      <c r="G267" s="5"/>
      <c r="H267" s="5"/>
      <c r="I267" s="5"/>
      <c r="J267" s="5"/>
      <c r="K267" s="20">
        <f>COUNT(B267:J268)</f>
        <v>0</v>
      </c>
      <c r="L267" s="5"/>
      <c r="M267" s="5"/>
      <c r="N267" s="5"/>
    </row>
    <row r="268" spans="1:14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20"/>
      <c r="L268" s="5"/>
      <c r="M268" s="5"/>
      <c r="N268" s="5"/>
    </row>
    <row r="269" spans="1:14">
      <c r="A269" s="4">
        <v>716</v>
      </c>
      <c r="B269" s="5"/>
      <c r="C269" s="5"/>
      <c r="D269" s="5"/>
      <c r="E269" s="5"/>
      <c r="F269" s="5"/>
      <c r="G269" s="5"/>
      <c r="H269" s="5"/>
      <c r="I269" s="5"/>
      <c r="J269" s="5"/>
      <c r="K269" s="20">
        <f>COUNT(B269:J270)</f>
        <v>0</v>
      </c>
      <c r="L269" s="5"/>
      <c r="M269" s="5"/>
      <c r="N269" s="5"/>
    </row>
    <row r="270" spans="1:14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20"/>
      <c r="L270" s="5"/>
      <c r="M270" s="5"/>
      <c r="N270" s="5"/>
    </row>
    <row r="271" spans="1:14">
      <c r="A271" s="4">
        <v>717</v>
      </c>
      <c r="B271" s="5"/>
      <c r="C271" s="5"/>
      <c r="D271" s="5"/>
      <c r="E271" s="5"/>
      <c r="F271" s="5"/>
      <c r="G271" s="5"/>
      <c r="H271" s="5"/>
      <c r="I271" s="5"/>
      <c r="J271" s="5"/>
      <c r="K271" s="20">
        <f>COUNT(B271:J272)</f>
        <v>0</v>
      </c>
      <c r="L271" s="5"/>
      <c r="M271" s="5"/>
      <c r="N271" s="5"/>
    </row>
    <row r="272" spans="1:14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20"/>
      <c r="L272" s="5"/>
      <c r="M272" s="5"/>
      <c r="N272" s="5"/>
    </row>
    <row r="273" spans="1:14">
      <c r="A273" s="4">
        <v>718</v>
      </c>
      <c r="B273" s="5"/>
      <c r="C273" s="5"/>
      <c r="D273" s="5"/>
      <c r="E273" s="5"/>
      <c r="F273" s="5"/>
      <c r="G273" s="5"/>
      <c r="H273" s="5"/>
      <c r="I273" s="5"/>
      <c r="J273" s="5"/>
      <c r="K273" s="20">
        <f>COUNT(B273:J274)</f>
        <v>0</v>
      </c>
      <c r="L273" s="5"/>
      <c r="M273" s="5"/>
      <c r="N273" s="5"/>
    </row>
    <row r="274" spans="1:14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20"/>
      <c r="L274" s="5"/>
      <c r="M274" s="5"/>
      <c r="N274" s="5"/>
    </row>
    <row r="275" spans="1:14">
      <c r="A275" s="4">
        <v>719</v>
      </c>
      <c r="B275" s="5"/>
      <c r="C275" s="5"/>
      <c r="D275" s="5"/>
      <c r="E275" s="5"/>
      <c r="F275" s="5"/>
      <c r="G275" s="5"/>
      <c r="H275" s="5"/>
      <c r="I275" s="5"/>
      <c r="J275" s="5"/>
      <c r="K275" s="20">
        <f>COUNT(B275:J276)</f>
        <v>0</v>
      </c>
      <c r="L275" s="5"/>
      <c r="M275" s="5"/>
      <c r="N275" s="5"/>
    </row>
    <row r="276" spans="1:14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20"/>
      <c r="L276" s="5"/>
      <c r="M276" s="5"/>
      <c r="N276" s="5"/>
    </row>
    <row r="277" spans="1:14">
      <c r="A277" s="244" t="s">
        <v>132</v>
      </c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</row>
    <row r="278" spans="1:14" ht="24">
      <c r="A278" s="7" t="s">
        <v>1</v>
      </c>
      <c r="B278" s="242" t="s">
        <v>2</v>
      </c>
      <c r="C278" s="242"/>
      <c r="D278" s="242"/>
      <c r="E278" s="242"/>
      <c r="F278" s="242"/>
      <c r="G278" s="242"/>
      <c r="H278" s="242"/>
      <c r="I278" s="242"/>
      <c r="J278" s="242"/>
      <c r="K278" s="19" t="s">
        <v>3</v>
      </c>
      <c r="L278" s="8" t="s">
        <v>4</v>
      </c>
      <c r="M278" s="8" t="s">
        <v>5</v>
      </c>
      <c r="N278" s="8" t="s">
        <v>6</v>
      </c>
    </row>
    <row r="279" spans="1:14">
      <c r="A279" s="4">
        <v>720</v>
      </c>
      <c r="B279" s="5"/>
      <c r="C279" s="5"/>
      <c r="D279" s="5"/>
      <c r="E279" s="5"/>
      <c r="F279" s="5"/>
      <c r="G279" s="5"/>
      <c r="H279" s="5"/>
      <c r="I279" s="5"/>
      <c r="J279" s="5"/>
      <c r="K279" s="20">
        <f>COUNT(B279:J280)</f>
        <v>0</v>
      </c>
      <c r="L279" s="5"/>
      <c r="M279" s="5"/>
      <c r="N279" s="5"/>
    </row>
    <row r="280" spans="1:14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20"/>
      <c r="L280" s="5"/>
      <c r="M280" s="5"/>
      <c r="N280" s="5"/>
    </row>
    <row r="281" spans="1:14">
      <c r="A281" s="4">
        <v>721</v>
      </c>
      <c r="B281" s="5"/>
      <c r="C281" s="5"/>
      <c r="D281" s="5"/>
      <c r="E281" s="5"/>
      <c r="F281" s="5"/>
      <c r="G281" s="5"/>
      <c r="H281" s="5"/>
      <c r="I281" s="5"/>
      <c r="J281" s="5"/>
      <c r="K281" s="20">
        <f>COUNT(B281:J282)</f>
        <v>0</v>
      </c>
      <c r="L281" s="5"/>
      <c r="M281" s="5"/>
      <c r="N281" s="5"/>
    </row>
    <row r="282" spans="1:14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20"/>
      <c r="L282" s="5"/>
      <c r="M282" s="5"/>
      <c r="N282" s="5"/>
    </row>
    <row r="283" spans="1:14">
      <c r="A283" s="4">
        <v>722</v>
      </c>
      <c r="B283" s="5"/>
      <c r="C283" s="5"/>
      <c r="D283" s="5"/>
      <c r="E283" s="5"/>
      <c r="F283" s="5"/>
      <c r="G283" s="5"/>
      <c r="H283" s="5"/>
      <c r="I283" s="5"/>
      <c r="J283" s="5"/>
      <c r="K283" s="20">
        <f>COUNT(B283:J284)</f>
        <v>0</v>
      </c>
      <c r="L283" s="5"/>
      <c r="M283" s="5"/>
      <c r="N283" s="5"/>
    </row>
    <row r="284" spans="1:14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20"/>
      <c r="L284" s="5"/>
      <c r="M284" s="5"/>
      <c r="N284" s="5"/>
    </row>
    <row r="285" spans="1:14">
      <c r="A285" s="4">
        <v>723</v>
      </c>
      <c r="B285" s="5"/>
      <c r="C285" s="5"/>
      <c r="D285" s="5"/>
      <c r="E285" s="5"/>
      <c r="F285" s="5"/>
      <c r="G285" s="5"/>
      <c r="H285" s="5"/>
      <c r="I285" s="5"/>
      <c r="J285" s="5"/>
      <c r="K285" s="20">
        <f>COUNT(B285:J286)</f>
        <v>0</v>
      </c>
      <c r="L285" s="5"/>
      <c r="M285" s="5"/>
      <c r="N285" s="5"/>
    </row>
    <row r="286" spans="1:14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20"/>
      <c r="L286" s="5"/>
      <c r="M286" s="5"/>
      <c r="N286" s="5"/>
    </row>
    <row r="287" spans="1:14">
      <c r="A287" s="4">
        <v>724</v>
      </c>
      <c r="B287" s="5"/>
      <c r="C287" s="5"/>
      <c r="D287" s="5"/>
      <c r="E287" s="5"/>
      <c r="F287" s="5"/>
      <c r="G287" s="5"/>
      <c r="H287" s="5"/>
      <c r="I287" s="5"/>
      <c r="J287" s="5"/>
      <c r="K287" s="20">
        <f>COUNT(B287:J288)</f>
        <v>0</v>
      </c>
      <c r="L287" s="5"/>
      <c r="M287" s="5"/>
      <c r="N287" s="5"/>
    </row>
    <row r="288" spans="1:14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20"/>
      <c r="L288" s="5"/>
      <c r="M288" s="5"/>
      <c r="N288" s="5"/>
    </row>
    <row r="289" spans="1:14">
      <c r="A289" s="4">
        <v>725</v>
      </c>
      <c r="B289" s="5"/>
      <c r="C289" s="5"/>
      <c r="D289" s="5"/>
      <c r="E289" s="5"/>
      <c r="F289" s="5"/>
      <c r="G289" s="5"/>
      <c r="H289" s="5"/>
      <c r="I289" s="5"/>
      <c r="J289" s="5"/>
      <c r="K289" s="20">
        <f>COUNT(B289:J290)</f>
        <v>0</v>
      </c>
      <c r="L289" s="5"/>
      <c r="M289" s="5"/>
      <c r="N289" s="5"/>
    </row>
    <row r="290" spans="1:14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20"/>
      <c r="L290" s="5"/>
      <c r="M290" s="5"/>
      <c r="N290" s="5"/>
    </row>
    <row r="291" spans="1:14">
      <c r="A291" s="4">
        <v>726</v>
      </c>
      <c r="B291" s="5"/>
      <c r="C291" s="5"/>
      <c r="D291" s="5"/>
      <c r="E291" s="5"/>
      <c r="F291" s="5"/>
      <c r="G291" s="5"/>
      <c r="H291" s="5"/>
      <c r="I291" s="5"/>
      <c r="J291" s="5"/>
      <c r="K291" s="20">
        <f>COUNT(B291:J292)</f>
        <v>0</v>
      </c>
      <c r="L291" s="5"/>
      <c r="M291" s="5"/>
      <c r="N291" s="5"/>
    </row>
    <row r="292" spans="1:14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20"/>
      <c r="L292" s="5"/>
      <c r="M292" s="5"/>
      <c r="N292" s="5"/>
    </row>
    <row r="293" spans="1:14">
      <c r="A293" s="4">
        <v>727</v>
      </c>
      <c r="B293" s="5"/>
      <c r="C293" s="5"/>
      <c r="D293" s="5"/>
      <c r="E293" s="5"/>
      <c r="F293" s="5"/>
      <c r="G293" s="5"/>
      <c r="H293" s="5"/>
      <c r="I293" s="5"/>
      <c r="J293" s="5"/>
      <c r="K293" s="20">
        <f>COUNT(B293:J294)</f>
        <v>0</v>
      </c>
      <c r="L293" s="5"/>
      <c r="M293" s="5"/>
      <c r="N293" s="5"/>
    </row>
    <row r="294" spans="1:14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20"/>
      <c r="L294" s="5"/>
      <c r="M294" s="5"/>
      <c r="N294" s="5"/>
    </row>
    <row r="295" spans="1:14">
      <c r="A295" s="4">
        <v>728</v>
      </c>
      <c r="B295" s="5"/>
      <c r="C295" s="5"/>
      <c r="D295" s="5"/>
      <c r="E295" s="5"/>
      <c r="F295" s="5"/>
      <c r="G295" s="5"/>
      <c r="H295" s="5"/>
      <c r="I295" s="5"/>
      <c r="J295" s="5"/>
      <c r="K295" s="20">
        <f>COUNT(B295:J296)</f>
        <v>0</v>
      </c>
      <c r="L295" s="5"/>
      <c r="M295" s="5"/>
      <c r="N295" s="5"/>
    </row>
    <row r="296" spans="1:14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20"/>
      <c r="L296" s="5"/>
      <c r="M296" s="5"/>
      <c r="N296" s="5"/>
    </row>
    <row r="297" spans="1:14">
      <c r="A297" s="4">
        <v>729</v>
      </c>
      <c r="B297" s="5"/>
      <c r="C297" s="5"/>
      <c r="D297" s="5"/>
      <c r="E297" s="5"/>
      <c r="F297" s="5"/>
      <c r="G297" s="5"/>
      <c r="H297" s="5"/>
      <c r="I297" s="5"/>
      <c r="J297" s="5"/>
      <c r="K297" s="20">
        <f>COUNT(B297:J298)</f>
        <v>0</v>
      </c>
      <c r="L297" s="5"/>
      <c r="M297" s="5"/>
      <c r="N297" s="5"/>
    </row>
    <row r="298" spans="1:14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20"/>
      <c r="L298" s="5"/>
      <c r="M298" s="5"/>
      <c r="N298" s="5"/>
    </row>
    <row r="299" spans="1:14">
      <c r="A299" s="4">
        <v>730</v>
      </c>
      <c r="B299" s="5"/>
      <c r="C299" s="5"/>
      <c r="D299" s="5"/>
      <c r="E299" s="5"/>
      <c r="F299" s="5"/>
      <c r="G299" s="5"/>
      <c r="H299" s="5"/>
      <c r="I299" s="5"/>
      <c r="J299" s="5"/>
      <c r="K299" s="20">
        <f>COUNT(B299:J300)</f>
        <v>0</v>
      </c>
      <c r="L299" s="5"/>
      <c r="M299" s="5"/>
      <c r="N299" s="5"/>
    </row>
    <row r="300" spans="1:14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20"/>
      <c r="L300" s="5"/>
      <c r="M300" s="5"/>
      <c r="N300" s="5"/>
    </row>
    <row r="301" spans="1:14">
      <c r="A301" s="4">
        <v>731</v>
      </c>
      <c r="B301" s="5"/>
      <c r="C301" s="5"/>
      <c r="D301" s="5"/>
      <c r="E301" s="5"/>
      <c r="F301" s="5"/>
      <c r="G301" s="5"/>
      <c r="H301" s="5"/>
      <c r="I301" s="5"/>
      <c r="J301" s="5"/>
      <c r="K301" s="20">
        <f>COUNT(B301:J302)</f>
        <v>0</v>
      </c>
      <c r="L301" s="5"/>
      <c r="M301" s="5"/>
      <c r="N301" s="5"/>
    </row>
    <row r="302" spans="1:14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20"/>
      <c r="L302" s="5"/>
      <c r="M302" s="5"/>
      <c r="N302" s="5"/>
    </row>
    <row r="303" spans="1:14">
      <c r="A303" s="4">
        <v>732</v>
      </c>
      <c r="B303" s="5"/>
      <c r="C303" s="5"/>
      <c r="D303" s="5"/>
      <c r="E303" s="5"/>
      <c r="F303" s="5"/>
      <c r="G303" s="5"/>
      <c r="H303" s="5"/>
      <c r="I303" s="5"/>
      <c r="J303" s="5"/>
      <c r="K303" s="20">
        <f>COUNT(B303:J304)</f>
        <v>0</v>
      </c>
      <c r="L303" s="5"/>
      <c r="M303" s="5"/>
      <c r="N303" s="5"/>
    </row>
    <row r="304" spans="1:14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20"/>
      <c r="L304" s="5"/>
      <c r="M304" s="5"/>
      <c r="N304" s="5"/>
    </row>
    <row r="306" spans="1:14" ht="13" thickBot="1">
      <c r="H306" s="245" t="s">
        <v>7</v>
      </c>
      <c r="I306" s="245"/>
      <c r="J306" s="245"/>
      <c r="K306" s="21">
        <f>SUM(K239:K304)</f>
        <v>0</v>
      </c>
    </row>
    <row r="307" spans="1:14">
      <c r="A307" s="243" t="s">
        <v>239</v>
      </c>
      <c r="B307" s="243"/>
      <c r="C307" s="243"/>
      <c r="D307" s="243"/>
      <c r="E307" s="163">
        <v>1</v>
      </c>
      <c r="F307" s="163">
        <v>2</v>
      </c>
      <c r="G307" s="163">
        <v>3</v>
      </c>
      <c r="H307" s="163">
        <v>4</v>
      </c>
      <c r="I307" s="163">
        <v>5</v>
      </c>
      <c r="J307" s="163">
        <v>6</v>
      </c>
      <c r="K307" s="164">
        <v>7</v>
      </c>
      <c r="L307" s="163">
        <v>8</v>
      </c>
      <c r="M307" s="163">
        <v>9</v>
      </c>
      <c r="N307" s="163">
        <v>10</v>
      </c>
    </row>
    <row r="308" spans="1:14">
      <c r="A308" s="243"/>
      <c r="B308" s="243"/>
      <c r="C308" s="243"/>
      <c r="D308" s="243"/>
      <c r="E308" s="163"/>
      <c r="F308" s="163"/>
      <c r="G308" s="163"/>
      <c r="H308" s="163"/>
      <c r="I308" s="163"/>
      <c r="J308" s="163"/>
      <c r="K308" s="164"/>
      <c r="L308" s="163"/>
      <c r="M308" s="163"/>
      <c r="N308" s="163"/>
    </row>
    <row r="310" spans="1:14">
      <c r="A310" s="244" t="s">
        <v>14</v>
      </c>
      <c r="B310" s="244"/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</row>
    <row r="312" spans="1:14" ht="24">
      <c r="A312" s="7" t="s">
        <v>1</v>
      </c>
      <c r="B312" s="242" t="s">
        <v>2</v>
      </c>
      <c r="C312" s="242"/>
      <c r="D312" s="242"/>
      <c r="E312" s="242"/>
      <c r="F312" s="242"/>
      <c r="G312" s="242"/>
      <c r="H312" s="242"/>
      <c r="I312" s="242"/>
      <c r="J312" s="242"/>
      <c r="K312" s="19" t="s">
        <v>3</v>
      </c>
      <c r="L312" s="8" t="s">
        <v>4</v>
      </c>
      <c r="M312" s="8" t="s">
        <v>5</v>
      </c>
      <c r="N312" s="8" t="s">
        <v>6</v>
      </c>
    </row>
    <row r="313" spans="1:14">
      <c r="A313" s="4">
        <v>801</v>
      </c>
      <c r="B313" s="5"/>
      <c r="C313" s="5"/>
      <c r="D313" s="5"/>
      <c r="E313" s="5"/>
      <c r="F313" s="5"/>
      <c r="G313" s="5"/>
      <c r="H313" s="5"/>
      <c r="I313" s="5"/>
      <c r="J313" s="5"/>
      <c r="K313" s="20">
        <f>COUNT(B313:J314)</f>
        <v>0</v>
      </c>
      <c r="L313" s="5"/>
      <c r="M313" s="5"/>
      <c r="N313" s="5"/>
    </row>
    <row r="314" spans="1:14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20"/>
      <c r="L314" s="5"/>
      <c r="M314" s="5"/>
      <c r="N314" s="5"/>
    </row>
    <row r="315" spans="1:14">
      <c r="A315" s="4">
        <v>802</v>
      </c>
      <c r="B315" s="5"/>
      <c r="C315" s="5"/>
      <c r="D315" s="5"/>
      <c r="E315" s="5"/>
      <c r="F315" s="5"/>
      <c r="G315" s="5"/>
      <c r="H315" s="5"/>
      <c r="I315" s="5"/>
      <c r="J315" s="5"/>
      <c r="K315" s="20">
        <f>COUNT(B315:J316)</f>
        <v>0</v>
      </c>
      <c r="L315" s="5"/>
      <c r="M315" s="5"/>
      <c r="N315" s="5"/>
    </row>
    <row r="316" spans="1:14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20"/>
      <c r="L316" s="5"/>
      <c r="M316" s="5"/>
      <c r="N316" s="5"/>
    </row>
    <row r="317" spans="1:14">
      <c r="A317" s="4">
        <v>803</v>
      </c>
      <c r="B317" s="5"/>
      <c r="C317" s="5"/>
      <c r="D317" s="5"/>
      <c r="E317" s="5"/>
      <c r="F317" s="5"/>
      <c r="G317" s="5"/>
      <c r="H317" s="5"/>
      <c r="I317" s="5"/>
      <c r="J317" s="5"/>
      <c r="K317" s="20">
        <f>COUNT(B317:J318)</f>
        <v>0</v>
      </c>
      <c r="L317" s="5"/>
      <c r="M317" s="5"/>
      <c r="N317" s="5"/>
    </row>
    <row r="318" spans="1:14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20"/>
      <c r="L318" s="5"/>
      <c r="M318" s="5"/>
      <c r="N318" s="5"/>
    </row>
    <row r="319" spans="1:14">
      <c r="A319" s="4">
        <v>804</v>
      </c>
      <c r="B319" s="5"/>
      <c r="C319" s="5"/>
      <c r="D319" s="5"/>
      <c r="E319" s="5"/>
      <c r="F319" s="5"/>
      <c r="G319" s="5"/>
      <c r="H319" s="5"/>
      <c r="I319" s="5"/>
      <c r="J319" s="5"/>
      <c r="K319" s="20">
        <f>COUNT(B319:J320)</f>
        <v>0</v>
      </c>
      <c r="L319" s="5"/>
      <c r="M319" s="5"/>
      <c r="N319" s="5"/>
    </row>
    <row r="320" spans="1:14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20"/>
      <c r="L320" s="5"/>
      <c r="M320" s="5"/>
      <c r="N320" s="5"/>
    </row>
    <row r="322" spans="1:14" ht="13" thickBot="1">
      <c r="H322" s="245" t="s">
        <v>7</v>
      </c>
      <c r="I322" s="245"/>
      <c r="J322" s="245"/>
      <c r="K322" s="21">
        <f>SUM(K313:K320)</f>
        <v>0</v>
      </c>
    </row>
    <row r="323" spans="1:14">
      <c r="A323" s="243" t="s">
        <v>239</v>
      </c>
      <c r="B323" s="243"/>
      <c r="C323" s="243"/>
      <c r="D323" s="243"/>
      <c r="E323" s="163">
        <v>1</v>
      </c>
      <c r="F323" s="163">
        <v>2</v>
      </c>
      <c r="G323" s="163">
        <v>3</v>
      </c>
      <c r="H323" s="163">
        <v>4</v>
      </c>
      <c r="I323" s="163">
        <v>5</v>
      </c>
      <c r="J323" s="163">
        <v>6</v>
      </c>
      <c r="K323" s="164">
        <v>7</v>
      </c>
      <c r="L323" s="163">
        <v>8</v>
      </c>
      <c r="M323" s="163">
        <v>9</v>
      </c>
      <c r="N323" s="163">
        <v>10</v>
      </c>
    </row>
    <row r="324" spans="1:14">
      <c r="A324" s="243"/>
      <c r="B324" s="243"/>
      <c r="C324" s="243"/>
      <c r="D324" s="243"/>
      <c r="E324" s="163"/>
      <c r="F324" s="163"/>
      <c r="G324" s="163"/>
      <c r="H324" s="163"/>
      <c r="I324" s="163"/>
      <c r="J324" s="163"/>
      <c r="K324" s="164"/>
      <c r="L324" s="163"/>
      <c r="M324" s="163"/>
      <c r="N324" s="163"/>
    </row>
    <row r="326" spans="1:14">
      <c r="A326" s="244" t="s">
        <v>15</v>
      </c>
      <c r="B326" s="244"/>
      <c r="C326" s="244"/>
      <c r="D326" s="244"/>
      <c r="E326" s="244"/>
      <c r="F326" s="244"/>
      <c r="G326" s="244"/>
      <c r="H326" s="244"/>
      <c r="I326" s="244"/>
      <c r="J326" s="244"/>
      <c r="K326" s="244"/>
      <c r="L326" s="244"/>
      <c r="M326" s="244"/>
      <c r="N326" s="244"/>
    </row>
    <row r="328" spans="1:14" ht="24">
      <c r="A328" s="7" t="s">
        <v>1</v>
      </c>
      <c r="B328" s="242" t="s">
        <v>2</v>
      </c>
      <c r="C328" s="242"/>
      <c r="D328" s="242"/>
      <c r="E328" s="242"/>
      <c r="F328" s="242"/>
      <c r="G328" s="242"/>
      <c r="H328" s="242"/>
      <c r="I328" s="242"/>
      <c r="J328" s="242"/>
      <c r="K328" s="19" t="s">
        <v>3</v>
      </c>
      <c r="L328" s="8" t="s">
        <v>4</v>
      </c>
      <c r="M328" s="8" t="s">
        <v>5</v>
      </c>
      <c r="N328" s="8" t="s">
        <v>6</v>
      </c>
    </row>
    <row r="329" spans="1:14">
      <c r="A329" s="4">
        <v>901</v>
      </c>
      <c r="B329" s="158"/>
      <c r="C329" s="5"/>
      <c r="D329" s="5"/>
      <c r="E329" s="5"/>
      <c r="F329" s="5"/>
      <c r="G329" s="5"/>
      <c r="H329" s="5"/>
      <c r="I329" s="5"/>
      <c r="J329" s="5"/>
      <c r="K329" s="20">
        <f>COUNT(B329:J330)</f>
        <v>0</v>
      </c>
      <c r="L329" s="5"/>
      <c r="M329" s="5"/>
      <c r="N329" s="5"/>
    </row>
    <row r="330" spans="1:14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20"/>
      <c r="L330" s="5"/>
      <c r="M330" s="5"/>
      <c r="N330" s="5"/>
    </row>
    <row r="331" spans="1:14">
      <c r="A331" s="4">
        <v>902</v>
      </c>
      <c r="B331" s="5"/>
      <c r="C331" s="5"/>
      <c r="D331" s="5"/>
      <c r="E331" s="5"/>
      <c r="F331" s="5"/>
      <c r="G331" s="5"/>
      <c r="H331" s="5"/>
      <c r="I331" s="5"/>
      <c r="J331" s="5"/>
      <c r="K331" s="20">
        <f>COUNT(B331:J332)</f>
        <v>0</v>
      </c>
      <c r="L331" s="5"/>
      <c r="M331" s="5"/>
      <c r="N331" s="5"/>
    </row>
    <row r="332" spans="1:14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20"/>
      <c r="L332" s="5"/>
      <c r="M332" s="5"/>
      <c r="N332" s="5"/>
    </row>
    <row r="333" spans="1:14">
      <c r="A333" s="4">
        <v>903</v>
      </c>
      <c r="B333" s="5"/>
      <c r="C333" s="5"/>
      <c r="D333" s="5"/>
      <c r="E333" s="5"/>
      <c r="F333" s="5"/>
      <c r="G333" s="5"/>
      <c r="H333" s="5"/>
      <c r="I333" s="5"/>
      <c r="J333" s="5"/>
      <c r="K333" s="20">
        <f>COUNT(B333:J334)</f>
        <v>0</v>
      </c>
      <c r="L333" s="5"/>
      <c r="M333" s="5"/>
      <c r="N333" s="5"/>
    </row>
    <row r="334" spans="1:14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20"/>
      <c r="L334" s="5"/>
      <c r="M334" s="5"/>
      <c r="N334" s="5"/>
    </row>
    <row r="335" spans="1:14">
      <c r="A335" s="4">
        <v>904</v>
      </c>
      <c r="B335" s="5"/>
      <c r="C335" s="5"/>
      <c r="D335" s="5"/>
      <c r="E335" s="5"/>
      <c r="F335" s="5"/>
      <c r="G335" s="5"/>
      <c r="H335" s="5"/>
      <c r="I335" s="5"/>
      <c r="J335" s="5"/>
      <c r="K335" s="20">
        <f>COUNT(B335:J336)</f>
        <v>0</v>
      </c>
      <c r="L335" s="5"/>
      <c r="M335" s="5"/>
      <c r="N335" s="5"/>
    </row>
    <row r="336" spans="1:14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20"/>
      <c r="L336" s="5"/>
      <c r="M336" s="5"/>
      <c r="N336" s="5"/>
    </row>
    <row r="338" spans="1:14" ht="13" thickBot="1">
      <c r="H338" s="245" t="s">
        <v>7</v>
      </c>
      <c r="I338" s="245"/>
      <c r="J338" s="245"/>
      <c r="K338" s="21">
        <f>SUM(K329:K336)</f>
        <v>0</v>
      </c>
    </row>
    <row r="339" spans="1:14">
      <c r="A339" s="243" t="s">
        <v>239</v>
      </c>
      <c r="B339" s="243"/>
      <c r="C339" s="243"/>
      <c r="D339" s="243"/>
      <c r="E339" s="163">
        <v>1</v>
      </c>
      <c r="F339" s="163">
        <v>2</v>
      </c>
      <c r="G339" s="163">
        <v>3</v>
      </c>
      <c r="H339" s="163">
        <v>4</v>
      </c>
      <c r="I339" s="163">
        <v>5</v>
      </c>
      <c r="J339" s="163">
        <v>6</v>
      </c>
      <c r="K339" s="164">
        <v>7</v>
      </c>
      <c r="L339" s="163">
        <v>8</v>
      </c>
      <c r="M339" s="163">
        <v>9</v>
      </c>
      <c r="N339" s="163">
        <v>10</v>
      </c>
    </row>
    <row r="340" spans="1:14">
      <c r="A340" s="243"/>
      <c r="B340" s="243"/>
      <c r="C340" s="243"/>
      <c r="D340" s="243"/>
      <c r="E340" s="163"/>
      <c r="F340" s="163"/>
      <c r="G340" s="163"/>
      <c r="H340" s="163"/>
      <c r="I340" s="163"/>
      <c r="J340" s="163"/>
      <c r="K340" s="164"/>
      <c r="L340" s="163"/>
      <c r="M340" s="163"/>
      <c r="N340" s="163"/>
    </row>
    <row r="342" spans="1:14">
      <c r="A342" s="244" t="s">
        <v>16</v>
      </c>
      <c r="B342" s="244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</row>
    <row r="344" spans="1:14" ht="24">
      <c r="A344" s="7" t="s">
        <v>1</v>
      </c>
      <c r="B344" s="242" t="s">
        <v>2</v>
      </c>
      <c r="C344" s="242"/>
      <c r="D344" s="242"/>
      <c r="E344" s="242"/>
      <c r="F344" s="242"/>
      <c r="G344" s="242"/>
      <c r="H344" s="242"/>
      <c r="I344" s="242"/>
      <c r="J344" s="242"/>
      <c r="K344" s="19" t="s">
        <v>3</v>
      </c>
      <c r="L344" s="8" t="s">
        <v>4</v>
      </c>
      <c r="M344" s="8" t="s">
        <v>5</v>
      </c>
      <c r="N344" s="8" t="s">
        <v>6</v>
      </c>
    </row>
    <row r="345" spans="1:14">
      <c r="A345" s="4">
        <v>1001</v>
      </c>
      <c r="B345" s="5"/>
      <c r="C345" s="5"/>
      <c r="D345" s="5"/>
      <c r="E345" s="5"/>
      <c r="F345" s="5"/>
      <c r="G345" s="5"/>
      <c r="H345" s="5"/>
      <c r="I345" s="5"/>
      <c r="J345" s="5"/>
      <c r="K345" s="20">
        <f>COUNT(B345:J346)</f>
        <v>0</v>
      </c>
      <c r="L345" s="5"/>
      <c r="M345" s="5"/>
      <c r="N345" s="5"/>
    </row>
    <row r="346" spans="1:14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20"/>
      <c r="L346" s="5"/>
      <c r="M346" s="5"/>
      <c r="N346" s="5"/>
    </row>
    <row r="347" spans="1:14">
      <c r="A347" s="4">
        <v>1002</v>
      </c>
      <c r="B347" s="5"/>
      <c r="C347" s="5"/>
      <c r="D347" s="5"/>
      <c r="E347" s="5"/>
      <c r="F347" s="5"/>
      <c r="G347" s="5"/>
      <c r="H347" s="5"/>
      <c r="I347" s="5"/>
      <c r="J347" s="5"/>
      <c r="K347" s="20">
        <f>COUNT(B347:J348)</f>
        <v>0</v>
      </c>
      <c r="L347" s="5"/>
      <c r="M347" s="5"/>
      <c r="N347" s="5"/>
    </row>
    <row r="348" spans="1:14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20"/>
      <c r="L348" s="5"/>
      <c r="M348" s="5"/>
      <c r="N348" s="5"/>
    </row>
    <row r="349" spans="1:14">
      <c r="A349" s="4">
        <v>1003</v>
      </c>
      <c r="B349" s="5"/>
      <c r="C349" s="5"/>
      <c r="D349" s="5"/>
      <c r="E349" s="5"/>
      <c r="F349" s="5"/>
      <c r="G349" s="5"/>
      <c r="H349" s="5"/>
      <c r="I349" s="5"/>
      <c r="J349" s="5"/>
      <c r="K349" s="20">
        <f>COUNT(B349:J350)</f>
        <v>0</v>
      </c>
      <c r="L349" s="5"/>
      <c r="M349" s="5"/>
      <c r="N349" s="5"/>
    </row>
    <row r="350" spans="1:14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20"/>
      <c r="L350" s="5"/>
      <c r="M350" s="5"/>
      <c r="N350" s="5"/>
    </row>
    <row r="351" spans="1:14">
      <c r="A351" s="4">
        <v>1004</v>
      </c>
      <c r="B351" s="5"/>
      <c r="C351" s="5"/>
      <c r="D351" s="5"/>
      <c r="E351" s="5"/>
      <c r="F351" s="5"/>
      <c r="G351" s="5"/>
      <c r="H351" s="5"/>
      <c r="I351" s="5"/>
      <c r="J351" s="5"/>
      <c r="K351" s="20">
        <f>COUNT(B351:J352)</f>
        <v>0</v>
      </c>
      <c r="L351" s="5"/>
      <c r="M351" s="5"/>
      <c r="N351" s="5"/>
    </row>
    <row r="352" spans="1:14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20"/>
      <c r="L352" s="5"/>
      <c r="M352" s="5"/>
      <c r="N352" s="5"/>
    </row>
    <row r="353" spans="1:14">
      <c r="A353" s="4">
        <v>1005</v>
      </c>
      <c r="B353" s="5"/>
      <c r="C353" s="5"/>
      <c r="D353" s="5"/>
      <c r="E353" s="5"/>
      <c r="F353" s="5"/>
      <c r="G353" s="5"/>
      <c r="H353" s="5"/>
      <c r="I353" s="5"/>
      <c r="J353" s="5"/>
      <c r="K353" s="20">
        <f>COUNT(B353:J354)</f>
        <v>0</v>
      </c>
      <c r="L353" s="5"/>
      <c r="M353" s="5"/>
      <c r="N353" s="5"/>
    </row>
    <row r="354" spans="1:14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20"/>
      <c r="L354" s="5"/>
      <c r="M354" s="5"/>
      <c r="N354" s="5"/>
    </row>
    <row r="355" spans="1:14">
      <c r="A355" s="4">
        <v>1006</v>
      </c>
      <c r="B355" s="5"/>
      <c r="C355" s="5"/>
      <c r="D355" s="5"/>
      <c r="E355" s="5"/>
      <c r="F355" s="5"/>
      <c r="G355" s="5"/>
      <c r="H355" s="5"/>
      <c r="I355" s="5"/>
      <c r="J355" s="5"/>
      <c r="K355" s="20">
        <f>COUNT(B355:J356)</f>
        <v>0</v>
      </c>
      <c r="L355" s="5"/>
      <c r="M355" s="5"/>
      <c r="N355" s="5"/>
    </row>
    <row r="356" spans="1:14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20"/>
      <c r="L356" s="5"/>
      <c r="M356" s="5"/>
      <c r="N356" s="5"/>
    </row>
    <row r="357" spans="1:14">
      <c r="A357" s="4">
        <v>1007</v>
      </c>
      <c r="B357" s="5"/>
      <c r="C357" s="5"/>
      <c r="D357" s="5"/>
      <c r="E357" s="5"/>
      <c r="F357" s="5"/>
      <c r="G357" s="5"/>
      <c r="H357" s="5"/>
      <c r="I357" s="5"/>
      <c r="J357" s="5"/>
      <c r="K357" s="20">
        <f>COUNT(B357:J358)</f>
        <v>0</v>
      </c>
      <c r="L357" s="5"/>
      <c r="M357" s="5"/>
      <c r="N357" s="5"/>
    </row>
    <row r="358" spans="1:14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20"/>
      <c r="L358" s="5"/>
      <c r="M358" s="5"/>
      <c r="N358" s="5"/>
    </row>
    <row r="359" spans="1:14">
      <c r="A359" s="4">
        <v>1008</v>
      </c>
      <c r="B359" s="5"/>
      <c r="C359" s="5"/>
      <c r="D359" s="5"/>
      <c r="E359" s="5"/>
      <c r="F359" s="5"/>
      <c r="G359" s="5"/>
      <c r="H359" s="5"/>
      <c r="I359" s="5"/>
      <c r="J359" s="5"/>
      <c r="K359" s="20">
        <f>COUNT(B359:J360)</f>
        <v>0</v>
      </c>
      <c r="L359" s="5"/>
      <c r="M359" s="5"/>
      <c r="N359" s="5"/>
    </row>
    <row r="360" spans="1:14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20"/>
      <c r="L360" s="5"/>
      <c r="M360" s="5"/>
      <c r="N360" s="5"/>
    </row>
    <row r="361" spans="1:14">
      <c r="A361" s="4">
        <v>1009</v>
      </c>
      <c r="B361" s="5"/>
      <c r="C361" s="5"/>
      <c r="D361" s="5"/>
      <c r="E361" s="5"/>
      <c r="F361" s="5"/>
      <c r="G361" s="5"/>
      <c r="H361" s="5"/>
      <c r="I361" s="5"/>
      <c r="J361" s="5"/>
      <c r="K361" s="20">
        <f>COUNT(B361:J362)</f>
        <v>0</v>
      </c>
      <c r="L361" s="5"/>
      <c r="M361" s="5"/>
      <c r="N361" s="5"/>
    </row>
    <row r="362" spans="1:14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20"/>
      <c r="L362" s="5"/>
      <c r="M362" s="5"/>
      <c r="N362" s="5"/>
    </row>
    <row r="363" spans="1:14">
      <c r="A363" s="4">
        <v>1010</v>
      </c>
      <c r="B363" s="5"/>
      <c r="C363" s="5"/>
      <c r="D363" s="5"/>
      <c r="E363" s="5"/>
      <c r="F363" s="5"/>
      <c r="G363" s="5"/>
      <c r="H363" s="5"/>
      <c r="I363" s="5"/>
      <c r="J363" s="5"/>
      <c r="K363" s="20">
        <f>COUNT(B363:J364)</f>
        <v>0</v>
      </c>
      <c r="L363" s="5"/>
      <c r="M363" s="5"/>
      <c r="N363" s="5"/>
    </row>
    <row r="364" spans="1:14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20"/>
      <c r="L364" s="5"/>
      <c r="M364" s="5"/>
      <c r="N364" s="5"/>
    </row>
    <row r="365" spans="1:14">
      <c r="A365" s="4">
        <v>1011</v>
      </c>
      <c r="B365" s="5"/>
      <c r="C365" s="5"/>
      <c r="D365" s="5"/>
      <c r="E365" s="5"/>
      <c r="F365" s="5"/>
      <c r="G365" s="5"/>
      <c r="H365" s="5"/>
      <c r="I365" s="5"/>
      <c r="J365" s="5"/>
      <c r="K365" s="20">
        <f>COUNT(B365:J366)</f>
        <v>0</v>
      </c>
      <c r="L365" s="5"/>
      <c r="M365" s="5"/>
      <c r="N365" s="5"/>
    </row>
    <row r="366" spans="1:14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20"/>
      <c r="L366" s="5"/>
      <c r="M366" s="5"/>
      <c r="N366" s="5"/>
    </row>
    <row r="367" spans="1:14">
      <c r="A367" s="4">
        <v>1012</v>
      </c>
      <c r="B367" s="5"/>
      <c r="C367" s="5"/>
      <c r="D367" s="5"/>
      <c r="E367" s="5"/>
      <c r="F367" s="5"/>
      <c r="G367" s="5"/>
      <c r="H367" s="5"/>
      <c r="I367" s="5"/>
      <c r="J367" s="5"/>
      <c r="K367" s="20">
        <f>COUNT(B367:J368)</f>
        <v>0</v>
      </c>
      <c r="L367" s="5"/>
      <c r="M367" s="5"/>
      <c r="N367" s="5"/>
    </row>
    <row r="368" spans="1:14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20"/>
      <c r="L368" s="5"/>
      <c r="M368" s="5"/>
      <c r="N368" s="5"/>
    </row>
    <row r="370" spans="1:14" ht="13" thickBot="1">
      <c r="H370" s="245" t="s">
        <v>7</v>
      </c>
      <c r="I370" s="245"/>
      <c r="J370" s="245"/>
      <c r="K370" s="21">
        <f>SUM(K345:K368)</f>
        <v>0</v>
      </c>
    </row>
    <row r="371" spans="1:14">
      <c r="A371" s="243" t="s">
        <v>239</v>
      </c>
      <c r="B371" s="243"/>
      <c r="C371" s="243"/>
      <c r="D371" s="243"/>
      <c r="E371" s="163">
        <v>1</v>
      </c>
      <c r="F371" s="163">
        <v>2</v>
      </c>
      <c r="G371" s="163">
        <v>3</v>
      </c>
      <c r="H371" s="163">
        <v>4</v>
      </c>
      <c r="I371" s="163">
        <v>5</v>
      </c>
      <c r="J371" s="163">
        <v>6</v>
      </c>
      <c r="K371" s="164">
        <v>7</v>
      </c>
      <c r="L371" s="163">
        <v>8</v>
      </c>
      <c r="M371" s="163">
        <v>9</v>
      </c>
      <c r="N371" s="163">
        <v>10</v>
      </c>
    </row>
    <row r="372" spans="1:14">
      <c r="A372" s="243"/>
      <c r="B372" s="243"/>
      <c r="C372" s="243"/>
      <c r="D372" s="243"/>
      <c r="E372" s="163"/>
      <c r="F372" s="163"/>
      <c r="G372" s="163"/>
      <c r="H372" s="163"/>
      <c r="I372" s="163"/>
      <c r="J372" s="163"/>
      <c r="K372" s="164"/>
      <c r="L372" s="163"/>
      <c r="M372" s="163"/>
      <c r="N372" s="163"/>
    </row>
    <row r="374" spans="1:14">
      <c r="A374" s="244" t="s">
        <v>17</v>
      </c>
      <c r="B374" s="244"/>
      <c r="C374" s="244"/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</row>
    <row r="376" spans="1:14" ht="24">
      <c r="A376" s="7" t="s">
        <v>1</v>
      </c>
      <c r="B376" s="242" t="s">
        <v>2</v>
      </c>
      <c r="C376" s="242"/>
      <c r="D376" s="242"/>
      <c r="E376" s="242"/>
      <c r="F376" s="242"/>
      <c r="G376" s="242"/>
      <c r="H376" s="242"/>
      <c r="I376" s="242"/>
      <c r="J376" s="242"/>
      <c r="K376" s="19" t="s">
        <v>3</v>
      </c>
      <c r="L376" s="8" t="s">
        <v>4</v>
      </c>
      <c r="M376" s="8" t="s">
        <v>5</v>
      </c>
      <c r="N376" s="8" t="s">
        <v>6</v>
      </c>
    </row>
    <row r="377" spans="1:14">
      <c r="A377" s="4">
        <v>1101</v>
      </c>
      <c r="B377" s="5"/>
      <c r="C377" s="5"/>
      <c r="D377" s="5"/>
      <c r="E377" s="5"/>
      <c r="F377" s="5"/>
      <c r="G377" s="5"/>
      <c r="H377" s="5"/>
      <c r="I377" s="5"/>
      <c r="J377" s="5"/>
      <c r="K377" s="20">
        <f>COUNT(B377:J378)</f>
        <v>0</v>
      </c>
      <c r="L377" s="5"/>
      <c r="M377" s="5"/>
      <c r="N377" s="5"/>
    </row>
    <row r="378" spans="1:14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20"/>
      <c r="L378" s="5"/>
      <c r="M378" s="5"/>
      <c r="N378" s="5"/>
    </row>
    <row r="379" spans="1:14">
      <c r="A379" s="4">
        <v>1102</v>
      </c>
      <c r="B379" s="5"/>
      <c r="C379" s="5"/>
      <c r="D379" s="5"/>
      <c r="E379" s="5"/>
      <c r="F379" s="5"/>
      <c r="G379" s="5"/>
      <c r="H379" s="5"/>
      <c r="I379" s="5"/>
      <c r="J379" s="5"/>
      <c r="K379" s="20">
        <f>COUNT(B379:J380)</f>
        <v>0</v>
      </c>
      <c r="L379" s="5"/>
      <c r="M379" s="5"/>
      <c r="N379" s="5"/>
    </row>
    <row r="380" spans="1:14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20"/>
      <c r="L380" s="5"/>
      <c r="M380" s="5"/>
      <c r="N380" s="5"/>
    </row>
    <row r="381" spans="1:14">
      <c r="A381" s="4">
        <v>1103</v>
      </c>
      <c r="B381" s="5"/>
      <c r="C381" s="5"/>
      <c r="D381" s="5"/>
      <c r="E381" s="5"/>
      <c r="F381" s="5"/>
      <c r="G381" s="5"/>
      <c r="H381" s="5"/>
      <c r="I381" s="5"/>
      <c r="J381" s="5"/>
      <c r="K381" s="20">
        <f>COUNT(B381:J382)</f>
        <v>0</v>
      </c>
      <c r="L381" s="5"/>
      <c r="M381" s="5"/>
      <c r="N381" s="5"/>
    </row>
    <row r="382" spans="1:14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20"/>
      <c r="L382" s="5"/>
      <c r="M382" s="5"/>
      <c r="N382" s="5"/>
    </row>
    <row r="383" spans="1:14">
      <c r="A383" s="4">
        <v>1104</v>
      </c>
      <c r="B383" s="5"/>
      <c r="C383" s="5"/>
      <c r="D383" s="5"/>
      <c r="E383" s="5"/>
      <c r="F383" s="5"/>
      <c r="G383" s="5"/>
      <c r="H383" s="5"/>
      <c r="I383" s="5"/>
      <c r="J383" s="5"/>
      <c r="K383" s="20">
        <f>COUNT(B383:J384)</f>
        <v>0</v>
      </c>
      <c r="L383" s="5"/>
      <c r="M383" s="5"/>
      <c r="N383" s="5"/>
    </row>
    <row r="384" spans="1:14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20"/>
      <c r="L384" s="5"/>
      <c r="M384" s="5"/>
      <c r="N384" s="5"/>
    </row>
    <row r="385" spans="1:14">
      <c r="A385" s="4">
        <v>1105</v>
      </c>
      <c r="B385" s="5"/>
      <c r="C385" s="5"/>
      <c r="D385" s="5"/>
      <c r="E385" s="5"/>
      <c r="F385" s="5"/>
      <c r="G385" s="5"/>
      <c r="H385" s="5"/>
      <c r="I385" s="5"/>
      <c r="J385" s="5"/>
      <c r="K385" s="20">
        <f>COUNT(B385:J386)</f>
        <v>0</v>
      </c>
      <c r="L385" s="5"/>
      <c r="M385" s="5"/>
      <c r="N385" s="5"/>
    </row>
    <row r="386" spans="1:14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20"/>
      <c r="L386" s="5"/>
      <c r="M386" s="5"/>
      <c r="N386" s="5"/>
    </row>
    <row r="387" spans="1:14">
      <c r="A387" s="4">
        <v>1106</v>
      </c>
      <c r="B387" s="5"/>
      <c r="C387" s="5"/>
      <c r="D387" s="5"/>
      <c r="E387" s="5"/>
      <c r="F387" s="5"/>
      <c r="G387" s="5"/>
      <c r="H387" s="5"/>
      <c r="I387" s="5"/>
      <c r="J387" s="5"/>
      <c r="K387" s="20">
        <f>COUNT(B387:J388)</f>
        <v>0</v>
      </c>
      <c r="L387" s="5"/>
      <c r="M387" s="5"/>
      <c r="N387" s="5"/>
    </row>
    <row r="388" spans="1:14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20"/>
      <c r="L388" s="5"/>
      <c r="M388" s="5"/>
      <c r="N388" s="5"/>
    </row>
    <row r="389" spans="1:14">
      <c r="A389" s="4">
        <v>1107</v>
      </c>
      <c r="B389" s="5"/>
      <c r="C389" s="5"/>
      <c r="D389" s="5"/>
      <c r="E389" s="5"/>
      <c r="F389" s="5"/>
      <c r="G389" s="5"/>
      <c r="H389" s="5"/>
      <c r="I389" s="5"/>
      <c r="J389" s="5"/>
      <c r="K389" s="20">
        <f>COUNT(B389:J390)</f>
        <v>0</v>
      </c>
      <c r="L389" s="5"/>
      <c r="M389" s="5"/>
      <c r="N389" s="5"/>
    </row>
    <row r="390" spans="1:14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20"/>
      <c r="L390" s="5"/>
      <c r="M390" s="5"/>
      <c r="N390" s="5"/>
    </row>
    <row r="391" spans="1:14">
      <c r="A391" s="4">
        <v>1108</v>
      </c>
      <c r="B391" s="5"/>
      <c r="C391" s="5"/>
      <c r="D391" s="5"/>
      <c r="E391" s="5"/>
      <c r="F391" s="5"/>
      <c r="G391" s="5"/>
      <c r="H391" s="5"/>
      <c r="I391" s="5"/>
      <c r="J391" s="5"/>
      <c r="K391" s="20">
        <f>COUNT(B391:J392)</f>
        <v>0</v>
      </c>
      <c r="L391" s="5"/>
      <c r="M391" s="5"/>
      <c r="N391" s="5"/>
    </row>
    <row r="392" spans="1:14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20"/>
      <c r="L392" s="5"/>
      <c r="M392" s="5"/>
      <c r="N392" s="5"/>
    </row>
    <row r="394" spans="1:14" ht="13" thickBot="1">
      <c r="H394" s="245" t="s">
        <v>7</v>
      </c>
      <c r="I394" s="245"/>
      <c r="J394" s="245"/>
      <c r="K394" s="21">
        <f>SUM(K377:K392)</f>
        <v>0</v>
      </c>
    </row>
    <row r="395" spans="1:14">
      <c r="A395" s="243" t="s">
        <v>239</v>
      </c>
      <c r="B395" s="243"/>
      <c r="C395" s="243"/>
      <c r="D395" s="243"/>
      <c r="E395" s="163">
        <v>1</v>
      </c>
      <c r="F395" s="163">
        <v>2</v>
      </c>
      <c r="G395" s="163">
        <v>3</v>
      </c>
      <c r="H395" s="163">
        <v>4</v>
      </c>
      <c r="I395" s="163">
        <v>5</v>
      </c>
      <c r="J395" s="163">
        <v>6</v>
      </c>
      <c r="K395" s="164">
        <v>7</v>
      </c>
      <c r="L395" s="163">
        <v>8</v>
      </c>
      <c r="M395" s="163">
        <v>9</v>
      </c>
      <c r="N395" s="163">
        <v>10</v>
      </c>
    </row>
    <row r="396" spans="1:14">
      <c r="A396" s="243"/>
      <c r="B396" s="243"/>
      <c r="C396" s="243"/>
      <c r="D396" s="243"/>
      <c r="E396" s="163"/>
      <c r="F396" s="163"/>
      <c r="G396" s="163"/>
      <c r="H396" s="163"/>
      <c r="I396" s="163"/>
      <c r="J396" s="163"/>
      <c r="K396" s="164"/>
      <c r="L396" s="163"/>
      <c r="M396" s="163"/>
      <c r="N396" s="163"/>
    </row>
    <row r="398" spans="1:14">
      <c r="A398" s="244" t="s">
        <v>18</v>
      </c>
      <c r="B398" s="244"/>
      <c r="C398" s="244"/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</row>
    <row r="400" spans="1:14" ht="24">
      <c r="A400" s="7" t="s">
        <v>1</v>
      </c>
      <c r="B400" s="242" t="s">
        <v>2</v>
      </c>
      <c r="C400" s="242"/>
      <c r="D400" s="242"/>
      <c r="E400" s="242"/>
      <c r="F400" s="242"/>
      <c r="G400" s="242"/>
      <c r="H400" s="242"/>
      <c r="I400" s="242"/>
      <c r="J400" s="242"/>
      <c r="K400" s="19" t="s">
        <v>3</v>
      </c>
      <c r="L400" s="8" t="s">
        <v>4</v>
      </c>
      <c r="M400" s="8" t="s">
        <v>5</v>
      </c>
      <c r="N400" s="8" t="s">
        <v>6</v>
      </c>
    </row>
    <row r="401" spans="1:14">
      <c r="A401" s="4">
        <v>1201</v>
      </c>
      <c r="B401" s="5"/>
      <c r="C401" s="5"/>
      <c r="D401" s="5"/>
      <c r="E401" s="5"/>
      <c r="F401" s="5"/>
      <c r="G401" s="5"/>
      <c r="H401" s="5"/>
      <c r="I401" s="5"/>
      <c r="J401" s="5"/>
      <c r="K401" s="20">
        <f>COUNT(B401:J402)</f>
        <v>0</v>
      </c>
      <c r="L401" s="5"/>
      <c r="M401" s="5"/>
      <c r="N401" s="5"/>
    </row>
    <row r="402" spans="1:14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20"/>
      <c r="L402" s="5"/>
      <c r="M402" s="5"/>
      <c r="N402" s="5"/>
    </row>
    <row r="403" spans="1:14">
      <c r="A403" s="4">
        <v>1202</v>
      </c>
      <c r="B403" s="5"/>
      <c r="C403" s="5"/>
      <c r="D403" s="5"/>
      <c r="E403" s="5"/>
      <c r="F403" s="5"/>
      <c r="G403" s="5"/>
      <c r="H403" s="5"/>
      <c r="I403" s="5"/>
      <c r="J403" s="5"/>
      <c r="K403" s="20">
        <f>COUNT(B403:J404)</f>
        <v>0</v>
      </c>
      <c r="L403" s="5"/>
      <c r="M403" s="5"/>
      <c r="N403" s="5"/>
    </row>
    <row r="404" spans="1:14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20"/>
      <c r="L404" s="5"/>
      <c r="M404" s="5"/>
      <c r="N404" s="5"/>
    </row>
    <row r="405" spans="1:14">
      <c r="A405" s="4">
        <v>1203</v>
      </c>
      <c r="B405" s="5"/>
      <c r="C405" s="5"/>
      <c r="D405" s="5"/>
      <c r="E405" s="5"/>
      <c r="F405" s="5"/>
      <c r="G405" s="5"/>
      <c r="H405" s="5"/>
      <c r="I405" s="5"/>
      <c r="J405" s="5"/>
      <c r="K405" s="20">
        <f>COUNT(B405:J406)</f>
        <v>0</v>
      </c>
      <c r="L405" s="5"/>
      <c r="M405" s="5"/>
      <c r="N405" s="5"/>
    </row>
    <row r="406" spans="1:14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20"/>
      <c r="L406" s="5"/>
      <c r="M406" s="5"/>
      <c r="N406" s="5"/>
    </row>
    <row r="407" spans="1:14">
      <c r="A407" s="4">
        <v>1204</v>
      </c>
      <c r="B407" s="5"/>
      <c r="C407" s="5"/>
      <c r="D407" s="5"/>
      <c r="E407" s="5"/>
      <c r="F407" s="5"/>
      <c r="G407" s="5"/>
      <c r="H407" s="5"/>
      <c r="I407" s="5"/>
      <c r="J407" s="5"/>
      <c r="K407" s="20">
        <f>COUNT(B407:J408)</f>
        <v>0</v>
      </c>
      <c r="L407" s="5"/>
      <c r="M407" s="5"/>
      <c r="N407" s="5"/>
    </row>
    <row r="408" spans="1:14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20"/>
      <c r="L408" s="5"/>
      <c r="M408" s="5"/>
      <c r="N408" s="5"/>
    </row>
    <row r="409" spans="1:14">
      <c r="A409" s="4">
        <v>1205</v>
      </c>
      <c r="B409" s="5"/>
      <c r="C409" s="5"/>
      <c r="D409" s="5"/>
      <c r="E409" s="5"/>
      <c r="F409" s="5"/>
      <c r="G409" s="5"/>
      <c r="H409" s="5"/>
      <c r="I409" s="5"/>
      <c r="J409" s="5"/>
      <c r="K409" s="20">
        <f>COUNT(B409:J410)</f>
        <v>0</v>
      </c>
      <c r="L409" s="5"/>
      <c r="M409" s="5"/>
      <c r="N409" s="5"/>
    </row>
    <row r="410" spans="1:14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20"/>
      <c r="L410" s="5"/>
      <c r="M410" s="5"/>
      <c r="N410" s="5"/>
    </row>
    <row r="411" spans="1:14">
      <c r="A411" s="4">
        <v>1206</v>
      </c>
      <c r="B411" s="5"/>
      <c r="C411" s="5"/>
      <c r="D411" s="5"/>
      <c r="E411" s="5"/>
      <c r="F411" s="5"/>
      <c r="G411" s="5"/>
      <c r="H411" s="5"/>
      <c r="I411" s="5"/>
      <c r="J411" s="5"/>
      <c r="K411" s="20">
        <f>COUNT(B411:J412)</f>
        <v>0</v>
      </c>
      <c r="L411" s="5"/>
      <c r="M411" s="5"/>
      <c r="N411" s="5"/>
    </row>
    <row r="412" spans="1:14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20"/>
      <c r="L412" s="5"/>
      <c r="M412" s="5"/>
      <c r="N412" s="5"/>
    </row>
    <row r="413" spans="1:14">
      <c r="A413" s="4">
        <v>1207</v>
      </c>
      <c r="B413" s="5"/>
      <c r="C413" s="5"/>
      <c r="D413" s="5"/>
      <c r="E413" s="5"/>
      <c r="F413" s="5"/>
      <c r="G413" s="5"/>
      <c r="H413" s="5"/>
      <c r="I413" s="5"/>
      <c r="J413" s="5"/>
      <c r="K413" s="20">
        <f>COUNT(B413:J414)</f>
        <v>0</v>
      </c>
      <c r="L413" s="5"/>
      <c r="M413" s="5"/>
      <c r="N413" s="5"/>
    </row>
    <row r="414" spans="1:14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20"/>
      <c r="L414" s="5"/>
      <c r="M414" s="5"/>
      <c r="N414" s="5"/>
    </row>
    <row r="415" spans="1:14">
      <c r="A415" s="4">
        <v>1208</v>
      </c>
      <c r="B415" s="5"/>
      <c r="C415" s="5"/>
      <c r="D415" s="5"/>
      <c r="E415" s="5"/>
      <c r="F415" s="5"/>
      <c r="G415" s="5"/>
      <c r="H415" s="5"/>
      <c r="I415" s="5"/>
      <c r="J415" s="5"/>
      <c r="K415" s="20">
        <f>COUNT(B415:J416)</f>
        <v>0</v>
      </c>
      <c r="L415" s="5"/>
      <c r="M415" s="5"/>
      <c r="N415" s="5"/>
    </row>
    <row r="416" spans="1:14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20"/>
      <c r="L416" s="5"/>
      <c r="M416" s="5"/>
      <c r="N416" s="5"/>
    </row>
    <row r="417" spans="1:14">
      <c r="A417" s="4">
        <v>1209</v>
      </c>
      <c r="B417" s="5"/>
      <c r="C417" s="5"/>
      <c r="D417" s="5"/>
      <c r="E417" s="5"/>
      <c r="F417" s="5"/>
      <c r="G417" s="5"/>
      <c r="H417" s="5"/>
      <c r="I417" s="5"/>
      <c r="J417" s="5"/>
      <c r="K417" s="20">
        <f>COUNT(B417:J418)</f>
        <v>0</v>
      </c>
      <c r="L417" s="5"/>
      <c r="M417" s="5"/>
      <c r="N417" s="5"/>
    </row>
    <row r="418" spans="1:14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20"/>
      <c r="L418" s="5"/>
      <c r="M418" s="5"/>
      <c r="N418" s="5"/>
    </row>
    <row r="419" spans="1:14">
      <c r="A419" s="4">
        <v>1210</v>
      </c>
      <c r="B419" s="5"/>
      <c r="C419" s="5"/>
      <c r="D419" s="5"/>
      <c r="E419" s="5"/>
      <c r="F419" s="5"/>
      <c r="G419" s="5"/>
      <c r="H419" s="5"/>
      <c r="I419" s="5"/>
      <c r="J419" s="5"/>
      <c r="K419" s="20">
        <f>COUNT(B419:J420)</f>
        <v>0</v>
      </c>
      <c r="L419" s="5"/>
      <c r="M419" s="5"/>
      <c r="N419" s="5"/>
    </row>
    <row r="420" spans="1:14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20"/>
      <c r="L420" s="5"/>
      <c r="M420" s="5"/>
      <c r="N420" s="5"/>
    </row>
    <row r="421" spans="1:14">
      <c r="A421" s="4">
        <v>1211</v>
      </c>
      <c r="B421" s="5"/>
      <c r="C421" s="5"/>
      <c r="D421" s="5"/>
      <c r="E421" s="5"/>
      <c r="F421" s="5"/>
      <c r="G421" s="5"/>
      <c r="H421" s="5"/>
      <c r="I421" s="5"/>
      <c r="J421" s="5"/>
      <c r="K421" s="20">
        <f>COUNT(B421:J422)</f>
        <v>0</v>
      </c>
      <c r="L421" s="5"/>
      <c r="M421" s="5"/>
      <c r="N421" s="5"/>
    </row>
    <row r="422" spans="1:14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20"/>
      <c r="L422" s="5"/>
      <c r="M422" s="5"/>
      <c r="N422" s="5"/>
    </row>
    <row r="423" spans="1:14">
      <c r="A423" s="4">
        <v>1212</v>
      </c>
      <c r="B423" s="5"/>
      <c r="C423" s="5"/>
      <c r="D423" s="5"/>
      <c r="E423" s="5"/>
      <c r="F423" s="5"/>
      <c r="G423" s="5"/>
      <c r="H423" s="5"/>
      <c r="I423" s="5"/>
      <c r="J423" s="5"/>
      <c r="K423" s="20">
        <f>COUNT(B423:J424)</f>
        <v>0</v>
      </c>
      <c r="L423" s="5"/>
      <c r="M423" s="5"/>
      <c r="N423" s="5"/>
    </row>
    <row r="424" spans="1:14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20"/>
      <c r="L424" s="5"/>
      <c r="M424" s="5"/>
      <c r="N424" s="5"/>
    </row>
    <row r="425" spans="1:14">
      <c r="A425" s="4">
        <v>1213</v>
      </c>
      <c r="B425" s="5"/>
      <c r="C425" s="5"/>
      <c r="D425" s="5"/>
      <c r="E425" s="5"/>
      <c r="F425" s="5"/>
      <c r="G425" s="5"/>
      <c r="H425" s="5"/>
      <c r="I425" s="5"/>
      <c r="J425" s="5"/>
      <c r="K425" s="20">
        <f>COUNT(B425:J426)</f>
        <v>0</v>
      </c>
      <c r="L425" s="5"/>
      <c r="M425" s="5"/>
      <c r="N425" s="5"/>
    </row>
    <row r="426" spans="1:14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20"/>
      <c r="L426" s="5"/>
      <c r="M426" s="5"/>
      <c r="N426" s="5"/>
    </row>
    <row r="427" spans="1:14">
      <c r="A427" s="4">
        <v>1214</v>
      </c>
      <c r="B427" s="5"/>
      <c r="C427" s="5"/>
      <c r="D427" s="5"/>
      <c r="E427" s="5"/>
      <c r="F427" s="5"/>
      <c r="G427" s="5"/>
      <c r="H427" s="5"/>
      <c r="I427" s="5"/>
      <c r="J427" s="5"/>
      <c r="K427" s="20">
        <f>COUNT(B427:J428)</f>
        <v>0</v>
      </c>
      <c r="L427" s="5"/>
      <c r="M427" s="5"/>
      <c r="N427" s="5"/>
    </row>
    <row r="428" spans="1:14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20"/>
      <c r="L428" s="5"/>
      <c r="M428" s="5"/>
      <c r="N428" s="5"/>
    </row>
    <row r="429" spans="1:14">
      <c r="A429" s="4">
        <v>1215</v>
      </c>
      <c r="B429" s="5"/>
      <c r="C429" s="5"/>
      <c r="D429" s="5"/>
      <c r="E429" s="5"/>
      <c r="F429" s="5"/>
      <c r="G429" s="5"/>
      <c r="H429" s="5"/>
      <c r="I429" s="5"/>
      <c r="J429" s="5"/>
      <c r="K429" s="20">
        <f>COUNT(B429:J430)</f>
        <v>0</v>
      </c>
      <c r="L429" s="5"/>
      <c r="M429" s="5"/>
      <c r="N429" s="5"/>
    </row>
    <row r="430" spans="1:14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20"/>
      <c r="L430" s="5"/>
      <c r="M430" s="5"/>
      <c r="N430" s="5"/>
    </row>
    <row r="431" spans="1:14">
      <c r="A431" s="4">
        <v>1216</v>
      </c>
      <c r="B431" s="5"/>
      <c r="C431" s="5"/>
      <c r="D431" s="5"/>
      <c r="E431" s="5"/>
      <c r="F431" s="5"/>
      <c r="G431" s="5"/>
      <c r="H431" s="5"/>
      <c r="I431" s="5"/>
      <c r="J431" s="5"/>
      <c r="K431" s="20">
        <f>COUNT(B431:J432)</f>
        <v>0</v>
      </c>
      <c r="L431" s="5"/>
      <c r="M431" s="5"/>
      <c r="N431" s="5"/>
    </row>
    <row r="432" spans="1:14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20"/>
      <c r="L432" s="5"/>
      <c r="M432" s="5"/>
      <c r="N432" s="5"/>
    </row>
    <row r="433" spans="1:14">
      <c r="A433" s="4">
        <v>1217</v>
      </c>
      <c r="B433" s="5"/>
      <c r="C433" s="5"/>
      <c r="D433" s="5"/>
      <c r="E433" s="5"/>
      <c r="F433" s="5"/>
      <c r="G433" s="5"/>
      <c r="H433" s="5"/>
      <c r="I433" s="5"/>
      <c r="J433" s="5"/>
      <c r="K433" s="20">
        <f>COUNT(B433:J434)</f>
        <v>0</v>
      </c>
      <c r="L433" s="5"/>
      <c r="M433" s="5"/>
      <c r="N433" s="5"/>
    </row>
    <row r="434" spans="1:14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20"/>
      <c r="L434" s="5"/>
      <c r="M434" s="5"/>
      <c r="N434" s="5"/>
    </row>
    <row r="435" spans="1:14">
      <c r="A435" s="4">
        <v>1218</v>
      </c>
      <c r="B435" s="5"/>
      <c r="C435" s="5"/>
      <c r="D435" s="5"/>
      <c r="E435" s="5"/>
      <c r="F435" s="5"/>
      <c r="G435" s="5"/>
      <c r="H435" s="5"/>
      <c r="I435" s="5"/>
      <c r="J435" s="5"/>
      <c r="K435" s="20">
        <f>COUNT(B435:J436)</f>
        <v>0</v>
      </c>
      <c r="L435" s="5"/>
      <c r="M435" s="5"/>
      <c r="N435" s="5"/>
    </row>
    <row r="436" spans="1:14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20"/>
      <c r="L436" s="5"/>
      <c r="M436" s="5"/>
      <c r="N436" s="5"/>
    </row>
    <row r="437" spans="1:14">
      <c r="A437" s="4">
        <v>1219</v>
      </c>
      <c r="B437" s="5"/>
      <c r="C437" s="5"/>
      <c r="D437" s="5"/>
      <c r="E437" s="5"/>
      <c r="F437" s="5"/>
      <c r="G437" s="5"/>
      <c r="H437" s="5"/>
      <c r="I437" s="5"/>
      <c r="J437" s="5"/>
      <c r="K437" s="20">
        <f>COUNT(B437:J438)</f>
        <v>0</v>
      </c>
      <c r="L437" s="5"/>
      <c r="M437" s="5"/>
      <c r="N437" s="5"/>
    </row>
    <row r="438" spans="1:14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20"/>
      <c r="L438" s="5"/>
      <c r="M438" s="5"/>
      <c r="N438" s="5"/>
    </row>
    <row r="439" spans="1:14">
      <c r="A439" s="4">
        <v>1220</v>
      </c>
      <c r="B439" s="5"/>
      <c r="C439" s="5"/>
      <c r="D439" s="5"/>
      <c r="E439" s="5"/>
      <c r="F439" s="5"/>
      <c r="G439" s="5"/>
      <c r="H439" s="5"/>
      <c r="I439" s="5"/>
      <c r="J439" s="5"/>
      <c r="K439" s="20">
        <f>COUNT(B439:J440)</f>
        <v>0</v>
      </c>
      <c r="L439" s="5"/>
      <c r="M439" s="5"/>
      <c r="N439" s="5"/>
    </row>
    <row r="440" spans="1:14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20"/>
      <c r="L440" s="5"/>
      <c r="M440" s="5"/>
      <c r="N440" s="5"/>
    </row>
    <row r="442" spans="1:14" ht="13" thickBot="1">
      <c r="H442" s="245" t="s">
        <v>7</v>
      </c>
      <c r="I442" s="245"/>
      <c r="J442" s="245"/>
      <c r="K442" s="21">
        <f>SUM(K401:K440)</f>
        <v>0</v>
      </c>
    </row>
    <row r="443" spans="1:14">
      <c r="A443" s="243" t="s">
        <v>239</v>
      </c>
      <c r="B443" s="243"/>
      <c r="C443" s="243"/>
      <c r="D443" s="243"/>
      <c r="E443" s="163">
        <v>1</v>
      </c>
      <c r="F443" s="163">
        <v>2</v>
      </c>
      <c r="G443" s="163">
        <v>3</v>
      </c>
      <c r="H443" s="163">
        <v>4</v>
      </c>
      <c r="I443" s="163">
        <v>5</v>
      </c>
      <c r="J443" s="163">
        <v>6</v>
      </c>
      <c r="K443" s="164">
        <v>7</v>
      </c>
      <c r="L443" s="163">
        <v>8</v>
      </c>
      <c r="M443" s="163">
        <v>9</v>
      </c>
      <c r="N443" s="163">
        <v>10</v>
      </c>
    </row>
    <row r="444" spans="1:14">
      <c r="A444" s="243"/>
      <c r="B444" s="243"/>
      <c r="C444" s="243"/>
      <c r="D444" s="243"/>
      <c r="E444" s="163"/>
      <c r="F444" s="163"/>
      <c r="G444" s="163"/>
      <c r="H444" s="163"/>
      <c r="I444" s="163"/>
      <c r="J444" s="163"/>
      <c r="K444" s="164"/>
      <c r="L444" s="163"/>
      <c r="M444" s="163"/>
      <c r="N444" s="163"/>
    </row>
    <row r="446" spans="1:14">
      <c r="A446" s="244" t="s">
        <v>19</v>
      </c>
      <c r="B446" s="244"/>
      <c r="C446" s="244"/>
      <c r="D446" s="244"/>
      <c r="E446" s="244"/>
      <c r="F446" s="244"/>
      <c r="G446" s="244"/>
      <c r="H446" s="244"/>
      <c r="I446" s="244"/>
      <c r="J446" s="244"/>
      <c r="K446" s="244"/>
      <c r="L446" s="244"/>
      <c r="M446" s="244"/>
      <c r="N446" s="244"/>
    </row>
    <row r="448" spans="1:14" ht="24">
      <c r="A448" s="7" t="s">
        <v>1</v>
      </c>
      <c r="B448" s="242" t="s">
        <v>2</v>
      </c>
      <c r="C448" s="242"/>
      <c r="D448" s="242"/>
      <c r="E448" s="242"/>
      <c r="F448" s="242"/>
      <c r="G448" s="242"/>
      <c r="H448" s="242"/>
      <c r="I448" s="242"/>
      <c r="J448" s="242"/>
      <c r="K448" s="19" t="s">
        <v>3</v>
      </c>
      <c r="L448" s="8" t="s">
        <v>4</v>
      </c>
      <c r="M448" s="8" t="s">
        <v>5</v>
      </c>
      <c r="N448" s="8" t="s">
        <v>6</v>
      </c>
    </row>
    <row r="449" spans="1:14">
      <c r="A449" s="4">
        <v>1301</v>
      </c>
      <c r="B449" s="5"/>
      <c r="C449" s="5"/>
      <c r="D449" s="5"/>
      <c r="E449" s="5"/>
      <c r="F449" s="5"/>
      <c r="G449" s="5"/>
      <c r="H449" s="5"/>
      <c r="I449" s="5"/>
      <c r="J449" s="5"/>
      <c r="K449" s="20">
        <f>COUNT(B449:J450)</f>
        <v>0</v>
      </c>
      <c r="L449" s="5"/>
      <c r="M449" s="5"/>
      <c r="N449" s="5"/>
    </row>
    <row r="450" spans="1:14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20"/>
      <c r="L450" s="5"/>
      <c r="M450" s="5"/>
      <c r="N450" s="5"/>
    </row>
    <row r="451" spans="1:14">
      <c r="A451" s="4">
        <v>1302</v>
      </c>
      <c r="B451" s="5"/>
      <c r="C451" s="5"/>
      <c r="D451" s="5"/>
      <c r="E451" s="5"/>
      <c r="F451" s="5"/>
      <c r="G451" s="5"/>
      <c r="H451" s="5"/>
      <c r="I451" s="5"/>
      <c r="J451" s="5"/>
      <c r="K451" s="20">
        <f>COUNT(B451:J452)</f>
        <v>0</v>
      </c>
      <c r="L451" s="5"/>
      <c r="M451" s="5"/>
      <c r="N451" s="5"/>
    </row>
    <row r="452" spans="1:14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20"/>
      <c r="L452" s="5"/>
      <c r="M452" s="5"/>
      <c r="N452" s="5"/>
    </row>
    <row r="453" spans="1:14">
      <c r="A453" s="4">
        <v>1303</v>
      </c>
      <c r="B453" s="5"/>
      <c r="C453" s="5"/>
      <c r="D453" s="5"/>
      <c r="E453" s="5"/>
      <c r="F453" s="5"/>
      <c r="G453" s="5"/>
      <c r="H453" s="5"/>
      <c r="I453" s="5"/>
      <c r="J453" s="5"/>
      <c r="K453" s="20">
        <f>COUNT(B453:J454)</f>
        <v>0</v>
      </c>
      <c r="L453" s="5"/>
      <c r="M453" s="5"/>
      <c r="N453" s="5"/>
    </row>
    <row r="454" spans="1:14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20"/>
      <c r="L454" s="5"/>
      <c r="M454" s="5"/>
      <c r="N454" s="5"/>
    </row>
    <row r="455" spans="1:14">
      <c r="A455" s="4">
        <v>1304</v>
      </c>
      <c r="B455" s="5"/>
      <c r="C455" s="5"/>
      <c r="D455" s="5"/>
      <c r="E455" s="5"/>
      <c r="F455" s="5"/>
      <c r="G455" s="5"/>
      <c r="H455" s="5"/>
      <c r="I455" s="5"/>
      <c r="J455" s="5"/>
      <c r="K455" s="20">
        <f>COUNT(B455:J456)</f>
        <v>0</v>
      </c>
      <c r="L455" s="5"/>
      <c r="M455" s="5"/>
      <c r="N455" s="5"/>
    </row>
    <row r="456" spans="1:14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20"/>
      <c r="L456" s="5"/>
      <c r="M456" s="5"/>
      <c r="N456" s="5"/>
    </row>
    <row r="457" spans="1:14">
      <c r="A457" s="4">
        <v>1305</v>
      </c>
      <c r="B457" s="5"/>
      <c r="C457" s="5"/>
      <c r="D457" s="5"/>
      <c r="E457" s="5"/>
      <c r="F457" s="5"/>
      <c r="G457" s="5"/>
      <c r="H457" s="5"/>
      <c r="I457" s="5"/>
      <c r="J457" s="5"/>
      <c r="K457" s="20">
        <f>COUNT(B457:J458)</f>
        <v>0</v>
      </c>
      <c r="L457" s="5"/>
      <c r="M457" s="5"/>
      <c r="N457" s="5"/>
    </row>
    <row r="458" spans="1:14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20"/>
      <c r="L458" s="5"/>
      <c r="M458" s="5"/>
      <c r="N458" s="5"/>
    </row>
    <row r="459" spans="1:14">
      <c r="A459" s="4">
        <v>1306</v>
      </c>
      <c r="B459" s="5"/>
      <c r="C459" s="5"/>
      <c r="D459" s="5"/>
      <c r="E459" s="5"/>
      <c r="F459" s="5"/>
      <c r="G459" s="5"/>
      <c r="H459" s="5"/>
      <c r="I459" s="5"/>
      <c r="J459" s="5"/>
      <c r="K459" s="20">
        <f>COUNT(B459:J460)</f>
        <v>0</v>
      </c>
      <c r="L459" s="5"/>
      <c r="M459" s="5"/>
      <c r="N459" s="5"/>
    </row>
    <row r="460" spans="1:14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20"/>
      <c r="L460" s="5"/>
      <c r="M460" s="5"/>
      <c r="N460" s="5"/>
    </row>
    <row r="461" spans="1:14">
      <c r="A461" s="4">
        <v>1307</v>
      </c>
      <c r="B461" s="5"/>
      <c r="C461" s="5"/>
      <c r="D461" s="5"/>
      <c r="E461" s="5"/>
      <c r="F461" s="5"/>
      <c r="G461" s="5"/>
      <c r="H461" s="5"/>
      <c r="I461" s="5"/>
      <c r="J461" s="5"/>
      <c r="K461" s="20">
        <f>COUNT(B461:J462)</f>
        <v>0</v>
      </c>
      <c r="L461" s="5"/>
      <c r="M461" s="5"/>
      <c r="N461" s="5"/>
    </row>
    <row r="462" spans="1:14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20"/>
      <c r="L462" s="5"/>
      <c r="M462" s="5"/>
      <c r="N462" s="5"/>
    </row>
    <row r="463" spans="1:14">
      <c r="A463" s="4">
        <v>1308</v>
      </c>
      <c r="B463" s="5"/>
      <c r="C463" s="5"/>
      <c r="D463" s="5"/>
      <c r="E463" s="5"/>
      <c r="F463" s="5"/>
      <c r="G463" s="5"/>
      <c r="H463" s="5"/>
      <c r="I463" s="5"/>
      <c r="J463" s="5"/>
      <c r="K463" s="20">
        <f>COUNT(B463:J464)</f>
        <v>0</v>
      </c>
      <c r="L463" s="5"/>
      <c r="M463" s="5"/>
      <c r="N463" s="5"/>
    </row>
    <row r="464" spans="1:14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20"/>
      <c r="L464" s="5"/>
      <c r="M464" s="5"/>
      <c r="N464" s="5"/>
    </row>
    <row r="465" spans="1:14">
      <c r="A465" s="4">
        <v>1309</v>
      </c>
      <c r="B465" s="5"/>
      <c r="C465" s="5"/>
      <c r="D465" s="5"/>
      <c r="E465" s="5"/>
      <c r="F465" s="5"/>
      <c r="G465" s="5"/>
      <c r="H465" s="5"/>
      <c r="I465" s="5"/>
      <c r="J465" s="5"/>
      <c r="K465" s="20">
        <f>COUNT(B465:J466)</f>
        <v>0</v>
      </c>
      <c r="L465" s="5"/>
      <c r="M465" s="5"/>
      <c r="N465" s="5"/>
    </row>
    <row r="466" spans="1:14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20"/>
      <c r="L466" s="5"/>
      <c r="M466" s="5"/>
      <c r="N466" s="5"/>
    </row>
    <row r="467" spans="1:14">
      <c r="A467" s="4">
        <v>1310</v>
      </c>
      <c r="B467" s="5"/>
      <c r="C467" s="5"/>
      <c r="D467" s="5"/>
      <c r="E467" s="5"/>
      <c r="F467" s="5"/>
      <c r="G467" s="5"/>
      <c r="H467" s="5"/>
      <c r="I467" s="5"/>
      <c r="J467" s="5"/>
      <c r="K467" s="20">
        <f>COUNT(B467:J468)</f>
        <v>0</v>
      </c>
      <c r="L467" s="5"/>
      <c r="M467" s="5"/>
      <c r="N467" s="5"/>
    </row>
    <row r="468" spans="1:14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20"/>
      <c r="L468" s="5"/>
      <c r="M468" s="5"/>
      <c r="N468" s="5"/>
    </row>
    <row r="469" spans="1:14">
      <c r="A469" s="4">
        <v>1311</v>
      </c>
      <c r="B469" s="5"/>
      <c r="C469" s="5"/>
      <c r="D469" s="5"/>
      <c r="E469" s="5"/>
      <c r="F469" s="5"/>
      <c r="G469" s="5"/>
      <c r="H469" s="5"/>
      <c r="I469" s="5"/>
      <c r="J469" s="5"/>
      <c r="K469" s="20">
        <f>COUNT(B469:J470)</f>
        <v>0</v>
      </c>
      <c r="L469" s="5"/>
      <c r="M469" s="5"/>
      <c r="N469" s="5"/>
    </row>
    <row r="470" spans="1:14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20"/>
      <c r="L470" s="5"/>
      <c r="M470" s="5"/>
      <c r="N470" s="5"/>
    </row>
    <row r="471" spans="1:14">
      <c r="A471" s="4">
        <v>1312</v>
      </c>
      <c r="B471" s="5"/>
      <c r="C471" s="5"/>
      <c r="D471" s="5"/>
      <c r="E471" s="5"/>
      <c r="F471" s="5"/>
      <c r="G471" s="5"/>
      <c r="H471" s="5"/>
      <c r="I471" s="5"/>
      <c r="J471" s="5"/>
      <c r="K471" s="20">
        <f>COUNT(B471:J472)</f>
        <v>0</v>
      </c>
      <c r="L471" s="5"/>
      <c r="M471" s="5"/>
      <c r="N471" s="5"/>
    </row>
    <row r="472" spans="1:14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20"/>
      <c r="L472" s="5"/>
      <c r="M472" s="5"/>
      <c r="N472" s="5"/>
    </row>
    <row r="473" spans="1:14">
      <c r="A473" s="4">
        <v>1313</v>
      </c>
      <c r="B473" s="5"/>
      <c r="C473" s="5"/>
      <c r="D473" s="5"/>
      <c r="E473" s="5"/>
      <c r="F473" s="5"/>
      <c r="G473" s="5"/>
      <c r="H473" s="5"/>
      <c r="I473" s="5"/>
      <c r="J473" s="5"/>
      <c r="K473" s="20">
        <f>COUNT(B473:J474)</f>
        <v>0</v>
      </c>
      <c r="L473" s="5"/>
      <c r="M473" s="5"/>
      <c r="N473" s="5"/>
    </row>
    <row r="474" spans="1:14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20"/>
      <c r="L474" s="5"/>
      <c r="M474" s="5"/>
      <c r="N474" s="5"/>
    </row>
    <row r="475" spans="1:14">
      <c r="A475" s="4">
        <v>1314</v>
      </c>
      <c r="B475" s="5"/>
      <c r="C475" s="5"/>
      <c r="D475" s="5"/>
      <c r="E475" s="5"/>
      <c r="F475" s="5"/>
      <c r="G475" s="5"/>
      <c r="H475" s="5"/>
      <c r="I475" s="5"/>
      <c r="J475" s="5"/>
      <c r="K475" s="20">
        <f>COUNT(B475:J476)</f>
        <v>0</v>
      </c>
      <c r="L475" s="5"/>
      <c r="M475" s="5"/>
      <c r="N475" s="5"/>
    </row>
    <row r="476" spans="1:14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20"/>
      <c r="L476" s="5"/>
      <c r="M476" s="5"/>
      <c r="N476" s="5"/>
    </row>
    <row r="477" spans="1:14">
      <c r="A477" s="4">
        <v>1315</v>
      </c>
      <c r="B477" s="5"/>
      <c r="C477" s="5"/>
      <c r="D477" s="5"/>
      <c r="E477" s="5"/>
      <c r="F477" s="5"/>
      <c r="G477" s="5"/>
      <c r="H477" s="5"/>
      <c r="I477" s="5"/>
      <c r="J477" s="5"/>
      <c r="K477" s="20">
        <f>COUNT(B477:J478)</f>
        <v>0</v>
      </c>
      <c r="L477" s="5"/>
      <c r="M477" s="5"/>
      <c r="N477" s="5"/>
    </row>
    <row r="478" spans="1:14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20"/>
      <c r="L478" s="5"/>
      <c r="M478" s="5"/>
      <c r="N478" s="5"/>
    </row>
    <row r="479" spans="1:14">
      <c r="A479" s="4">
        <v>1316</v>
      </c>
      <c r="B479" s="5"/>
      <c r="C479" s="5"/>
      <c r="D479" s="5"/>
      <c r="E479" s="5"/>
      <c r="F479" s="5"/>
      <c r="G479" s="5"/>
      <c r="H479" s="5"/>
      <c r="I479" s="5"/>
      <c r="J479" s="5"/>
      <c r="K479" s="20">
        <f>COUNT(B479:J480)</f>
        <v>0</v>
      </c>
      <c r="L479" s="5"/>
      <c r="M479" s="5"/>
      <c r="N479" s="5"/>
    </row>
    <row r="480" spans="1:14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20"/>
      <c r="L480" s="5"/>
      <c r="M480" s="5"/>
      <c r="N480" s="5"/>
    </row>
    <row r="481" spans="1:14">
      <c r="A481" s="4">
        <v>1317</v>
      </c>
      <c r="B481" s="5"/>
      <c r="C481" s="5"/>
      <c r="D481" s="5"/>
      <c r="E481" s="5"/>
      <c r="F481" s="5"/>
      <c r="G481" s="5"/>
      <c r="H481" s="5"/>
      <c r="I481" s="5"/>
      <c r="J481" s="5"/>
      <c r="K481" s="20">
        <f>COUNT(B481:J482)</f>
        <v>0</v>
      </c>
      <c r="L481" s="5"/>
      <c r="M481" s="5"/>
      <c r="N481" s="5"/>
    </row>
    <row r="482" spans="1:14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20"/>
      <c r="L482" s="5"/>
      <c r="M482" s="5"/>
      <c r="N482" s="5"/>
    </row>
    <row r="483" spans="1:14">
      <c r="A483" s="4">
        <v>1318</v>
      </c>
      <c r="B483" s="5"/>
      <c r="C483" s="5"/>
      <c r="D483" s="5"/>
      <c r="E483" s="5"/>
      <c r="F483" s="5"/>
      <c r="G483" s="5"/>
      <c r="H483" s="5"/>
      <c r="I483" s="5"/>
      <c r="J483" s="5"/>
      <c r="K483" s="20">
        <f>COUNT(B483:J484)</f>
        <v>0</v>
      </c>
      <c r="L483" s="5"/>
      <c r="M483" s="5"/>
      <c r="N483" s="5"/>
    </row>
    <row r="484" spans="1:14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20"/>
      <c r="L484" s="5"/>
      <c r="M484" s="5"/>
      <c r="N484" s="5"/>
    </row>
    <row r="485" spans="1:14">
      <c r="A485" s="4">
        <v>1319</v>
      </c>
      <c r="B485" s="5"/>
      <c r="C485" s="5"/>
      <c r="D485" s="5"/>
      <c r="E485" s="5"/>
      <c r="F485" s="5"/>
      <c r="G485" s="5"/>
      <c r="H485" s="5"/>
      <c r="I485" s="5"/>
      <c r="J485" s="5"/>
      <c r="K485" s="20">
        <f>COUNT(B485:J486)</f>
        <v>0</v>
      </c>
      <c r="L485" s="5"/>
      <c r="M485" s="5"/>
      <c r="N485" s="5"/>
    </row>
    <row r="486" spans="1:14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20"/>
      <c r="L486" s="5"/>
      <c r="M486" s="5"/>
      <c r="N486" s="5"/>
    </row>
    <row r="487" spans="1:14">
      <c r="A487" s="4">
        <v>1320</v>
      </c>
      <c r="B487" s="5"/>
      <c r="C487" s="5"/>
      <c r="D487" s="5"/>
      <c r="E487" s="5"/>
      <c r="F487" s="5"/>
      <c r="G487" s="5"/>
      <c r="H487" s="5"/>
      <c r="I487" s="5"/>
      <c r="J487" s="5"/>
      <c r="K487" s="20">
        <f>COUNT(B487:J488)</f>
        <v>0</v>
      </c>
      <c r="L487" s="5"/>
      <c r="M487" s="5"/>
      <c r="N487" s="5"/>
    </row>
    <row r="488" spans="1:14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20"/>
      <c r="L488" s="5"/>
      <c r="M488" s="5"/>
      <c r="N488" s="5"/>
    </row>
    <row r="489" spans="1:14">
      <c r="A489" s="4">
        <v>1321</v>
      </c>
      <c r="B489" s="5"/>
      <c r="C489" s="5"/>
      <c r="D489" s="5"/>
      <c r="E489" s="5"/>
      <c r="F489" s="5"/>
      <c r="G489" s="5"/>
      <c r="H489" s="5"/>
      <c r="I489" s="5"/>
      <c r="J489" s="5"/>
      <c r="K489" s="20">
        <f>COUNT(B489:J490)</f>
        <v>0</v>
      </c>
      <c r="L489" s="5"/>
      <c r="M489" s="5"/>
      <c r="N489" s="5"/>
    </row>
    <row r="490" spans="1:14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20"/>
      <c r="L490" s="5"/>
      <c r="M490" s="5"/>
      <c r="N490" s="5"/>
    </row>
    <row r="491" spans="1:14">
      <c r="A491" s="4">
        <v>1322</v>
      </c>
      <c r="B491" s="5"/>
      <c r="C491" s="5"/>
      <c r="D491" s="5"/>
      <c r="E491" s="5"/>
      <c r="F491" s="5"/>
      <c r="G491" s="5"/>
      <c r="H491" s="5"/>
      <c r="I491" s="5"/>
      <c r="J491" s="5"/>
      <c r="K491" s="20">
        <f>COUNT(B491:J492)</f>
        <v>0</v>
      </c>
      <c r="L491" s="5"/>
      <c r="M491" s="5"/>
      <c r="N491" s="5"/>
    </row>
    <row r="492" spans="1:14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20"/>
      <c r="L492" s="5"/>
      <c r="M492" s="5"/>
      <c r="N492" s="5"/>
    </row>
    <row r="493" spans="1:14">
      <c r="A493" s="4">
        <v>1323</v>
      </c>
      <c r="B493" s="5"/>
      <c r="C493" s="5"/>
      <c r="D493" s="5"/>
      <c r="E493" s="5"/>
      <c r="F493" s="5"/>
      <c r="G493" s="5"/>
      <c r="H493" s="5"/>
      <c r="I493" s="5"/>
      <c r="J493" s="5"/>
      <c r="K493" s="20">
        <f>COUNT(B493:J494)</f>
        <v>0</v>
      </c>
      <c r="L493" s="5"/>
      <c r="M493" s="5"/>
      <c r="N493" s="5"/>
    </row>
    <row r="494" spans="1:14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20"/>
      <c r="L494" s="5"/>
      <c r="M494" s="5"/>
      <c r="N494" s="5"/>
    </row>
    <row r="495" spans="1:14">
      <c r="A495" s="4">
        <v>1324</v>
      </c>
      <c r="B495" s="5"/>
      <c r="C495" s="5"/>
      <c r="D495" s="5"/>
      <c r="E495" s="5"/>
      <c r="F495" s="5"/>
      <c r="G495" s="5"/>
      <c r="H495" s="5"/>
      <c r="I495" s="5"/>
      <c r="J495" s="5"/>
      <c r="K495" s="20">
        <f>COUNT(B495:J496)</f>
        <v>0</v>
      </c>
      <c r="L495" s="5"/>
      <c r="M495" s="5"/>
      <c r="N495" s="5"/>
    </row>
    <row r="496" spans="1:14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20"/>
      <c r="L496" s="5"/>
      <c r="M496" s="5"/>
      <c r="N496" s="5"/>
    </row>
    <row r="497" spans="1:14">
      <c r="A497" s="4">
        <v>1325</v>
      </c>
      <c r="B497" s="5"/>
      <c r="C497" s="5"/>
      <c r="D497" s="5"/>
      <c r="E497" s="5"/>
      <c r="F497" s="5"/>
      <c r="G497" s="5"/>
      <c r="H497" s="5"/>
      <c r="I497" s="5"/>
      <c r="J497" s="5"/>
      <c r="K497" s="20">
        <f>COUNT(B497:J498)</f>
        <v>0</v>
      </c>
      <c r="L497" s="5"/>
      <c r="M497" s="5"/>
      <c r="N497" s="5"/>
    </row>
    <row r="498" spans="1:14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20"/>
      <c r="L498" s="5"/>
      <c r="M498" s="5"/>
      <c r="N498" s="5"/>
    </row>
    <row r="499" spans="1:14">
      <c r="A499" s="244" t="s">
        <v>133</v>
      </c>
      <c r="B499" s="244"/>
      <c r="C499" s="244"/>
      <c r="D499" s="244"/>
      <c r="E499" s="244"/>
      <c r="F499" s="244"/>
      <c r="G499" s="244"/>
      <c r="H499" s="244"/>
      <c r="I499" s="244"/>
      <c r="J499" s="244"/>
      <c r="K499" s="244"/>
      <c r="L499" s="244"/>
      <c r="M499" s="244"/>
      <c r="N499" s="244"/>
    </row>
    <row r="500" spans="1:14" ht="24">
      <c r="A500" s="7" t="s">
        <v>1</v>
      </c>
      <c r="B500" s="242" t="s">
        <v>2</v>
      </c>
      <c r="C500" s="242"/>
      <c r="D500" s="242"/>
      <c r="E500" s="242"/>
      <c r="F500" s="242"/>
      <c r="G500" s="242"/>
      <c r="H500" s="242"/>
      <c r="I500" s="242"/>
      <c r="J500" s="242"/>
      <c r="K500" s="19" t="s">
        <v>3</v>
      </c>
      <c r="L500" s="8" t="s">
        <v>4</v>
      </c>
      <c r="M500" s="8" t="s">
        <v>5</v>
      </c>
      <c r="N500" s="8" t="s">
        <v>6</v>
      </c>
    </row>
    <row r="501" spans="1:14">
      <c r="A501" s="4">
        <v>1326</v>
      </c>
      <c r="B501" s="5"/>
      <c r="C501" s="5"/>
      <c r="D501" s="5"/>
      <c r="E501" s="5"/>
      <c r="F501" s="5"/>
      <c r="G501" s="5"/>
      <c r="H501" s="5"/>
      <c r="I501" s="5"/>
      <c r="J501" s="5"/>
      <c r="K501" s="20">
        <f>COUNT(B501:J502)</f>
        <v>0</v>
      </c>
      <c r="L501" s="5"/>
      <c r="M501" s="5"/>
      <c r="N501" s="5"/>
    </row>
    <row r="502" spans="1:14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20"/>
      <c r="L502" s="5"/>
      <c r="M502" s="5"/>
      <c r="N502" s="5"/>
    </row>
    <row r="503" spans="1:14">
      <c r="A503" s="4">
        <v>1327</v>
      </c>
      <c r="B503" s="5"/>
      <c r="C503" s="5"/>
      <c r="D503" s="5"/>
      <c r="E503" s="5"/>
      <c r="F503" s="5"/>
      <c r="G503" s="5"/>
      <c r="H503" s="5"/>
      <c r="I503" s="5"/>
      <c r="J503" s="5"/>
      <c r="K503" s="20">
        <f>COUNT(B503:J504)</f>
        <v>0</v>
      </c>
      <c r="L503" s="5"/>
      <c r="M503" s="5"/>
      <c r="N503" s="5"/>
    </row>
    <row r="504" spans="1:14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20"/>
      <c r="L504" s="5"/>
      <c r="M504" s="5"/>
      <c r="N504" s="5"/>
    </row>
    <row r="505" spans="1:14">
      <c r="A505" s="4">
        <v>1328</v>
      </c>
      <c r="B505" s="5"/>
      <c r="C505" s="5"/>
      <c r="D505" s="5"/>
      <c r="E505" s="5"/>
      <c r="F505" s="5"/>
      <c r="G505" s="5"/>
      <c r="H505" s="5"/>
      <c r="I505" s="5"/>
      <c r="J505" s="5"/>
      <c r="K505" s="20">
        <f>COUNT(B505:J506)</f>
        <v>0</v>
      </c>
      <c r="L505" s="5"/>
      <c r="M505" s="5"/>
      <c r="N505" s="5"/>
    </row>
    <row r="506" spans="1:14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20"/>
      <c r="L506" s="5"/>
      <c r="M506" s="5"/>
      <c r="N506" s="5"/>
    </row>
    <row r="507" spans="1:14">
      <c r="A507" s="4">
        <v>1329</v>
      </c>
      <c r="B507" s="5"/>
      <c r="C507" s="5"/>
      <c r="D507" s="5"/>
      <c r="E507" s="5"/>
      <c r="F507" s="5"/>
      <c r="G507" s="5"/>
      <c r="H507" s="5"/>
      <c r="I507" s="5"/>
      <c r="J507" s="5"/>
      <c r="K507" s="20">
        <f>COUNT(B507:J508)</f>
        <v>0</v>
      </c>
      <c r="L507" s="5"/>
      <c r="M507" s="5"/>
      <c r="N507" s="5"/>
    </row>
    <row r="508" spans="1:14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20"/>
      <c r="L508" s="5"/>
      <c r="M508" s="5"/>
      <c r="N508" s="5"/>
    </row>
    <row r="509" spans="1:14">
      <c r="A509" s="4">
        <v>1330</v>
      </c>
      <c r="B509" s="5"/>
      <c r="C509" s="5"/>
      <c r="D509" s="5"/>
      <c r="E509" s="5"/>
      <c r="F509" s="5"/>
      <c r="G509" s="5"/>
      <c r="H509" s="5"/>
      <c r="I509" s="5"/>
      <c r="J509" s="5"/>
      <c r="K509" s="20">
        <f>COUNT(B509:J510)</f>
        <v>0</v>
      </c>
      <c r="L509" s="5"/>
      <c r="M509" s="5"/>
      <c r="N509" s="5"/>
    </row>
    <row r="510" spans="1:14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20"/>
      <c r="L510" s="5"/>
      <c r="M510" s="5"/>
      <c r="N510" s="5"/>
    </row>
    <row r="511" spans="1:14">
      <c r="A511" s="4">
        <v>1331</v>
      </c>
      <c r="B511" s="5"/>
      <c r="C511" s="5"/>
      <c r="D511" s="5"/>
      <c r="E511" s="5"/>
      <c r="F511" s="5"/>
      <c r="G511" s="5"/>
      <c r="H511" s="5"/>
      <c r="I511" s="5"/>
      <c r="J511" s="5"/>
      <c r="K511" s="20">
        <f>COUNT(B511:J512)</f>
        <v>0</v>
      </c>
      <c r="L511" s="5"/>
      <c r="M511" s="5"/>
      <c r="N511" s="5"/>
    </row>
    <row r="512" spans="1:14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20"/>
      <c r="L512" s="5"/>
      <c r="M512" s="5"/>
      <c r="N512" s="5"/>
    </row>
    <row r="513" spans="1:14">
      <c r="A513" s="4">
        <v>1332</v>
      </c>
      <c r="B513" s="5"/>
      <c r="C513" s="5"/>
      <c r="D513" s="5"/>
      <c r="E513" s="5"/>
      <c r="F513" s="5"/>
      <c r="G513" s="5"/>
      <c r="H513" s="5"/>
      <c r="I513" s="5"/>
      <c r="J513" s="5"/>
      <c r="K513" s="20">
        <f>COUNT(B513:J514)</f>
        <v>0</v>
      </c>
      <c r="L513" s="5"/>
      <c r="M513" s="5"/>
      <c r="N513" s="5"/>
    </row>
    <row r="514" spans="1:14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20"/>
      <c r="L514" s="5"/>
      <c r="M514" s="5"/>
      <c r="N514" s="5"/>
    </row>
    <row r="515" spans="1:14">
      <c r="A515" s="4">
        <v>1333</v>
      </c>
      <c r="B515" s="5"/>
      <c r="C515" s="5"/>
      <c r="D515" s="5"/>
      <c r="E515" s="5"/>
      <c r="F515" s="5"/>
      <c r="G515" s="5"/>
      <c r="H515" s="5"/>
      <c r="I515" s="5"/>
      <c r="J515" s="5"/>
      <c r="K515" s="20">
        <f>COUNT(B515:J516)</f>
        <v>0</v>
      </c>
      <c r="L515" s="5"/>
      <c r="M515" s="5"/>
      <c r="N515" s="5"/>
    </row>
    <row r="516" spans="1:14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20"/>
      <c r="L516" s="5"/>
      <c r="M516" s="5"/>
      <c r="N516" s="5"/>
    </row>
    <row r="517" spans="1:14">
      <c r="A517" s="4">
        <v>1334</v>
      </c>
      <c r="B517" s="5"/>
      <c r="C517" s="5"/>
      <c r="D517" s="5"/>
      <c r="E517" s="5"/>
      <c r="F517" s="5"/>
      <c r="G517" s="5"/>
      <c r="H517" s="5"/>
      <c r="I517" s="5"/>
      <c r="J517" s="5"/>
      <c r="K517" s="20">
        <f>COUNT(B517:J518)</f>
        <v>0</v>
      </c>
      <c r="L517" s="5"/>
      <c r="M517" s="5"/>
      <c r="N517" s="5"/>
    </row>
    <row r="518" spans="1:14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20"/>
      <c r="L518" s="5"/>
      <c r="M518" s="5"/>
      <c r="N518" s="5"/>
    </row>
    <row r="519" spans="1:14">
      <c r="A519" s="4">
        <v>1335</v>
      </c>
      <c r="B519" s="5"/>
      <c r="C519" s="5"/>
      <c r="D519" s="5"/>
      <c r="E519" s="5"/>
      <c r="F519" s="5"/>
      <c r="G519" s="5"/>
      <c r="H519" s="5"/>
      <c r="I519" s="5"/>
      <c r="J519" s="5"/>
      <c r="K519" s="20">
        <f>COUNT(B519:J520)</f>
        <v>0</v>
      </c>
      <c r="L519" s="5"/>
      <c r="M519" s="5"/>
      <c r="N519" s="5"/>
    </row>
    <row r="520" spans="1:14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20"/>
      <c r="L520" s="5"/>
      <c r="M520" s="5"/>
      <c r="N520" s="5"/>
    </row>
    <row r="521" spans="1:14">
      <c r="A521" s="4">
        <v>1336</v>
      </c>
      <c r="B521" s="5"/>
      <c r="C521" s="5"/>
      <c r="D521" s="5"/>
      <c r="E521" s="5"/>
      <c r="F521" s="5"/>
      <c r="G521" s="5"/>
      <c r="H521" s="5"/>
      <c r="I521" s="5"/>
      <c r="J521" s="5"/>
      <c r="K521" s="20">
        <f>COUNT(B521:J522)</f>
        <v>0</v>
      </c>
      <c r="L521" s="5"/>
      <c r="M521" s="5"/>
      <c r="N521" s="5"/>
    </row>
    <row r="522" spans="1:14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20"/>
      <c r="L522" s="5"/>
      <c r="M522" s="5"/>
      <c r="N522" s="5"/>
    </row>
    <row r="523" spans="1:14">
      <c r="A523" s="4">
        <v>1337</v>
      </c>
      <c r="B523" s="5"/>
      <c r="C523" s="5"/>
      <c r="D523" s="5"/>
      <c r="E523" s="5"/>
      <c r="F523" s="5"/>
      <c r="G523" s="5"/>
      <c r="H523" s="5"/>
      <c r="I523" s="5"/>
      <c r="J523" s="5"/>
      <c r="K523" s="20">
        <f>COUNT(B523:J524)</f>
        <v>0</v>
      </c>
      <c r="L523" s="5"/>
      <c r="M523" s="5"/>
      <c r="N523" s="5"/>
    </row>
    <row r="524" spans="1:14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20"/>
      <c r="L524" s="5"/>
      <c r="M524" s="5"/>
      <c r="N524" s="5"/>
    </row>
    <row r="525" spans="1:14">
      <c r="A525" s="4">
        <v>1338</v>
      </c>
      <c r="B525" s="5"/>
      <c r="C525" s="5"/>
      <c r="D525" s="5"/>
      <c r="E525" s="5"/>
      <c r="F525" s="5"/>
      <c r="G525" s="5"/>
      <c r="H525" s="5"/>
      <c r="I525" s="5"/>
      <c r="J525" s="5"/>
      <c r="K525" s="20">
        <f>COUNT(B525:J526)</f>
        <v>0</v>
      </c>
      <c r="L525" s="5"/>
      <c r="M525" s="5"/>
      <c r="N525" s="5"/>
    </row>
    <row r="526" spans="1:14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20"/>
      <c r="L526" s="5"/>
      <c r="M526" s="5"/>
      <c r="N526" s="5"/>
    </row>
    <row r="527" spans="1:14">
      <c r="A527" s="4">
        <v>1339</v>
      </c>
      <c r="B527" s="5"/>
      <c r="C527" s="5"/>
      <c r="D527" s="5"/>
      <c r="E527" s="5"/>
      <c r="F527" s="5"/>
      <c r="G527" s="5"/>
      <c r="H527" s="5"/>
      <c r="I527" s="5"/>
      <c r="J527" s="5"/>
      <c r="K527" s="20">
        <f>COUNT(B527:J528)</f>
        <v>0</v>
      </c>
      <c r="L527" s="5"/>
      <c r="M527" s="5"/>
      <c r="N527" s="5"/>
    </row>
    <row r="528" spans="1:14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20"/>
      <c r="L528" s="5"/>
      <c r="M528" s="5"/>
      <c r="N528" s="5"/>
    </row>
    <row r="529" spans="1:14">
      <c r="A529" s="4">
        <v>1340</v>
      </c>
      <c r="B529" s="5"/>
      <c r="C529" s="5"/>
      <c r="D529" s="5"/>
      <c r="E529" s="5"/>
      <c r="F529" s="5"/>
      <c r="G529" s="5"/>
      <c r="H529" s="5"/>
      <c r="I529" s="5"/>
      <c r="J529" s="5"/>
      <c r="K529" s="20">
        <f>COUNT(B529:J530)</f>
        <v>0</v>
      </c>
      <c r="L529" s="5"/>
      <c r="M529" s="5"/>
      <c r="N529" s="5"/>
    </row>
    <row r="530" spans="1:14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20"/>
      <c r="L530" s="5"/>
      <c r="M530" s="5"/>
      <c r="N530" s="5"/>
    </row>
    <row r="531" spans="1:14">
      <c r="A531" s="4">
        <v>1341</v>
      </c>
      <c r="B531" s="5"/>
      <c r="C531" s="5"/>
      <c r="D531" s="5"/>
      <c r="E531" s="5"/>
      <c r="F531" s="5"/>
      <c r="G531" s="5"/>
      <c r="H531" s="5"/>
      <c r="I531" s="5"/>
      <c r="J531" s="5"/>
      <c r="K531" s="20">
        <f>COUNT(B531:J532)</f>
        <v>0</v>
      </c>
      <c r="L531" s="5"/>
      <c r="M531" s="5"/>
      <c r="N531" s="5"/>
    </row>
    <row r="532" spans="1:14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20"/>
      <c r="L532" s="5"/>
      <c r="M532" s="5"/>
      <c r="N532" s="5"/>
    </row>
    <row r="533" spans="1:14">
      <c r="A533" s="4">
        <v>1342</v>
      </c>
      <c r="B533" s="5"/>
      <c r="C533" s="5"/>
      <c r="D533" s="5"/>
      <c r="E533" s="5"/>
      <c r="F533" s="5"/>
      <c r="G533" s="5"/>
      <c r="H533" s="5"/>
      <c r="I533" s="5"/>
      <c r="J533" s="5"/>
      <c r="K533" s="20">
        <f>COUNT(B533:J534)</f>
        <v>0</v>
      </c>
      <c r="L533" s="5"/>
      <c r="M533" s="5"/>
      <c r="N533" s="5"/>
    </row>
    <row r="534" spans="1:14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20"/>
      <c r="L534" s="5"/>
      <c r="M534" s="5"/>
      <c r="N534" s="5"/>
    </row>
    <row r="535" spans="1:14">
      <c r="A535" s="4">
        <v>1343</v>
      </c>
      <c r="B535" s="5"/>
      <c r="C535" s="5"/>
      <c r="D535" s="5"/>
      <c r="E535" s="5"/>
      <c r="F535" s="5"/>
      <c r="G535" s="5"/>
      <c r="H535" s="5"/>
      <c r="I535" s="5"/>
      <c r="J535" s="5"/>
      <c r="K535" s="20">
        <f>COUNT(B535:J536)</f>
        <v>0</v>
      </c>
      <c r="L535" s="5"/>
      <c r="M535" s="5"/>
      <c r="N535" s="5"/>
    </row>
    <row r="536" spans="1:14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20"/>
      <c r="L536" s="5"/>
      <c r="M536" s="5"/>
      <c r="N536" s="5"/>
    </row>
    <row r="537" spans="1:14">
      <c r="A537" s="4">
        <v>1344</v>
      </c>
      <c r="B537" s="5"/>
      <c r="C537" s="5"/>
      <c r="D537" s="5"/>
      <c r="E537" s="5"/>
      <c r="F537" s="5"/>
      <c r="G537" s="5"/>
      <c r="H537" s="5"/>
      <c r="I537" s="5"/>
      <c r="J537" s="5"/>
      <c r="K537" s="20">
        <f>COUNT(B537:J538)</f>
        <v>0</v>
      </c>
      <c r="L537" s="5"/>
      <c r="M537" s="5"/>
      <c r="N537" s="5"/>
    </row>
    <row r="538" spans="1:14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20"/>
      <c r="L538" s="5"/>
      <c r="M538" s="5"/>
      <c r="N538" s="5"/>
    </row>
    <row r="540" spans="1:14" ht="13" thickBot="1">
      <c r="H540" s="245" t="s">
        <v>7</v>
      </c>
      <c r="I540" s="245"/>
      <c r="J540" s="245"/>
      <c r="K540" s="21">
        <f>SUM(K449:K538)</f>
        <v>0</v>
      </c>
    </row>
    <row r="541" spans="1:14">
      <c r="A541" s="243" t="s">
        <v>239</v>
      </c>
      <c r="B541" s="243"/>
      <c r="C541" s="243"/>
      <c r="D541" s="243"/>
      <c r="E541" s="163">
        <v>1</v>
      </c>
      <c r="F541" s="163">
        <v>2</v>
      </c>
      <c r="G541" s="163">
        <v>3</v>
      </c>
      <c r="H541" s="163">
        <v>4</v>
      </c>
      <c r="I541" s="163">
        <v>5</v>
      </c>
      <c r="J541" s="163">
        <v>6</v>
      </c>
      <c r="K541" s="164">
        <v>7</v>
      </c>
      <c r="L541" s="163">
        <v>8</v>
      </c>
      <c r="M541" s="163">
        <v>9</v>
      </c>
      <c r="N541" s="163">
        <v>10</v>
      </c>
    </row>
    <row r="542" spans="1:14">
      <c r="A542" s="243"/>
      <c r="B542" s="243"/>
      <c r="C542" s="243"/>
      <c r="D542" s="243"/>
      <c r="E542" s="163"/>
      <c r="F542" s="163"/>
      <c r="G542" s="163"/>
      <c r="H542" s="163"/>
      <c r="I542" s="163"/>
      <c r="J542" s="163"/>
      <c r="K542" s="164"/>
      <c r="L542" s="163"/>
      <c r="M542" s="163"/>
      <c r="N542" s="163"/>
    </row>
    <row r="544" spans="1:14">
      <c r="A544" s="244" t="s">
        <v>20</v>
      </c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</row>
    <row r="546" spans="1:14" ht="24">
      <c r="A546" s="7" t="s">
        <v>1</v>
      </c>
      <c r="B546" s="242" t="s">
        <v>2</v>
      </c>
      <c r="C546" s="242"/>
      <c r="D546" s="242"/>
      <c r="E546" s="242"/>
      <c r="F546" s="242"/>
      <c r="G546" s="242"/>
      <c r="H546" s="242"/>
      <c r="I546" s="242"/>
      <c r="J546" s="242"/>
      <c r="K546" s="19" t="s">
        <v>3</v>
      </c>
      <c r="L546" s="8" t="s">
        <v>4</v>
      </c>
      <c r="M546" s="8" t="s">
        <v>5</v>
      </c>
      <c r="N546" s="8" t="s">
        <v>6</v>
      </c>
    </row>
    <row r="547" spans="1:14">
      <c r="A547" s="4">
        <v>1401</v>
      </c>
      <c r="B547" s="5"/>
      <c r="C547" s="5"/>
      <c r="D547" s="5"/>
      <c r="E547" s="5"/>
      <c r="F547" s="5"/>
      <c r="G547" s="5"/>
      <c r="H547" s="5"/>
      <c r="I547" s="5"/>
      <c r="J547" s="5"/>
      <c r="K547" s="20">
        <f>COUNT(B547:J548)</f>
        <v>0</v>
      </c>
      <c r="L547" s="5"/>
      <c r="M547" s="5"/>
      <c r="N547" s="5"/>
    </row>
    <row r="548" spans="1:14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20"/>
      <c r="L548" s="5"/>
      <c r="M548" s="5"/>
      <c r="N548" s="5"/>
    </row>
    <row r="549" spans="1:14">
      <c r="A549" s="4">
        <v>1402</v>
      </c>
      <c r="B549" s="5"/>
      <c r="C549" s="5"/>
      <c r="D549" s="5"/>
      <c r="E549" s="5"/>
      <c r="F549" s="5"/>
      <c r="G549" s="5"/>
      <c r="H549" s="5"/>
      <c r="I549" s="5"/>
      <c r="J549" s="5"/>
      <c r="K549" s="20">
        <f>COUNT(B549:J550)</f>
        <v>0</v>
      </c>
      <c r="L549" s="5"/>
      <c r="M549" s="5"/>
      <c r="N549" s="5"/>
    </row>
    <row r="550" spans="1:14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20"/>
      <c r="L550" s="5"/>
      <c r="M550" s="5"/>
      <c r="N550" s="5"/>
    </row>
    <row r="551" spans="1:14">
      <c r="A551" s="4">
        <v>1403</v>
      </c>
      <c r="B551" s="5"/>
      <c r="C551" s="5"/>
      <c r="D551" s="5"/>
      <c r="E551" s="5"/>
      <c r="F551" s="5"/>
      <c r="G551" s="5"/>
      <c r="H551" s="5"/>
      <c r="I551" s="5"/>
      <c r="J551" s="5"/>
      <c r="K551" s="20">
        <f>COUNT(B551:J552)</f>
        <v>0</v>
      </c>
      <c r="L551" s="5"/>
      <c r="M551" s="5"/>
      <c r="N551" s="5"/>
    </row>
    <row r="552" spans="1:14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20"/>
      <c r="L552" s="5"/>
      <c r="M552" s="5"/>
      <c r="N552" s="5"/>
    </row>
    <row r="553" spans="1:14">
      <c r="A553" s="4">
        <v>1404</v>
      </c>
      <c r="B553" s="5"/>
      <c r="C553" s="5"/>
      <c r="D553" s="5"/>
      <c r="E553" s="5"/>
      <c r="F553" s="5"/>
      <c r="G553" s="5"/>
      <c r="H553" s="5"/>
      <c r="I553" s="5"/>
      <c r="J553" s="5"/>
      <c r="K553" s="20">
        <f>COUNT(B553:J554)</f>
        <v>0</v>
      </c>
      <c r="L553" s="5"/>
      <c r="M553" s="5"/>
      <c r="N553" s="5"/>
    </row>
    <row r="554" spans="1:14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20"/>
      <c r="L554" s="5"/>
      <c r="M554" s="5"/>
      <c r="N554" s="5"/>
    </row>
    <row r="555" spans="1:14">
      <c r="A555" s="4">
        <v>1405</v>
      </c>
      <c r="B555" s="5"/>
      <c r="C555" s="5"/>
      <c r="D555" s="5"/>
      <c r="E555" s="5"/>
      <c r="F555" s="5"/>
      <c r="G555" s="5"/>
      <c r="H555" s="5"/>
      <c r="I555" s="5"/>
      <c r="J555" s="5"/>
      <c r="K555" s="20">
        <f>COUNT(B555:J556)</f>
        <v>0</v>
      </c>
      <c r="L555" s="5"/>
      <c r="M555" s="5"/>
      <c r="N555" s="5"/>
    </row>
    <row r="556" spans="1:14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20"/>
      <c r="L556" s="5"/>
      <c r="M556" s="5"/>
      <c r="N556" s="5"/>
    </row>
    <row r="557" spans="1:14">
      <c r="A557" s="4">
        <v>1406</v>
      </c>
      <c r="B557" s="5"/>
      <c r="C557" s="5"/>
      <c r="D557" s="5"/>
      <c r="E557" s="5"/>
      <c r="F557" s="5"/>
      <c r="G557" s="5"/>
      <c r="H557" s="5"/>
      <c r="I557" s="5"/>
      <c r="J557" s="5"/>
      <c r="K557" s="20">
        <f>COUNT(B557:J558)</f>
        <v>0</v>
      </c>
      <c r="L557" s="5"/>
      <c r="M557" s="5"/>
      <c r="N557" s="5"/>
    </row>
    <row r="558" spans="1:14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20"/>
      <c r="L558" s="5"/>
      <c r="M558" s="5"/>
      <c r="N558" s="5"/>
    </row>
    <row r="559" spans="1:14">
      <c r="A559" s="4">
        <v>1407</v>
      </c>
      <c r="B559" s="5"/>
      <c r="C559" s="5"/>
      <c r="D559" s="5"/>
      <c r="E559" s="5"/>
      <c r="F559" s="5"/>
      <c r="G559" s="5"/>
      <c r="H559" s="5"/>
      <c r="I559" s="5"/>
      <c r="J559" s="5"/>
      <c r="K559" s="20">
        <f>COUNT(B559:J560)</f>
        <v>0</v>
      </c>
      <c r="L559" s="5"/>
      <c r="M559" s="5"/>
      <c r="N559" s="5"/>
    </row>
    <row r="560" spans="1:14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20"/>
      <c r="L560" s="5"/>
      <c r="M560" s="5"/>
      <c r="N560" s="5"/>
    </row>
    <row r="561" spans="1:14">
      <c r="A561" s="4">
        <v>1408</v>
      </c>
      <c r="B561" s="5"/>
      <c r="C561" s="5"/>
      <c r="D561" s="5"/>
      <c r="E561" s="5"/>
      <c r="F561" s="5"/>
      <c r="G561" s="5"/>
      <c r="H561" s="5"/>
      <c r="I561" s="5"/>
      <c r="J561" s="5"/>
      <c r="K561" s="20">
        <f>COUNT(B561:J562)</f>
        <v>0</v>
      </c>
      <c r="L561" s="5"/>
      <c r="M561" s="5"/>
      <c r="N561" s="5"/>
    </row>
    <row r="562" spans="1:14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20"/>
      <c r="L562" s="5"/>
      <c r="M562" s="5"/>
      <c r="N562" s="5"/>
    </row>
    <row r="563" spans="1:14">
      <c r="A563" s="4">
        <v>1409</v>
      </c>
      <c r="B563" s="5"/>
      <c r="C563" s="5"/>
      <c r="D563" s="5"/>
      <c r="E563" s="5"/>
      <c r="F563" s="5"/>
      <c r="G563" s="5"/>
      <c r="H563" s="5"/>
      <c r="I563" s="5"/>
      <c r="J563" s="5"/>
      <c r="K563" s="20">
        <f>COUNT(B563:J564)</f>
        <v>0</v>
      </c>
      <c r="L563" s="5"/>
      <c r="M563" s="5"/>
      <c r="N563" s="5"/>
    </row>
    <row r="564" spans="1:14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20"/>
      <c r="L564" s="5"/>
      <c r="M564" s="5"/>
      <c r="N564" s="5"/>
    </row>
    <row r="565" spans="1:14">
      <c r="A565" s="4">
        <v>1410</v>
      </c>
      <c r="B565" s="5"/>
      <c r="C565" s="5"/>
      <c r="D565" s="5"/>
      <c r="E565" s="5"/>
      <c r="F565" s="5"/>
      <c r="G565" s="5"/>
      <c r="H565" s="5"/>
      <c r="I565" s="5"/>
      <c r="J565" s="5"/>
      <c r="K565" s="20">
        <f>COUNT(B565:J566)</f>
        <v>0</v>
      </c>
      <c r="L565" s="5"/>
      <c r="M565" s="5"/>
      <c r="N565" s="5"/>
    </row>
    <row r="566" spans="1:14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20"/>
      <c r="L566" s="5"/>
      <c r="M566" s="5"/>
      <c r="N566" s="5"/>
    </row>
    <row r="567" spans="1:14">
      <c r="A567" s="4">
        <v>1411</v>
      </c>
      <c r="B567" s="5"/>
      <c r="C567" s="5"/>
      <c r="D567" s="5"/>
      <c r="E567" s="5"/>
      <c r="F567" s="5"/>
      <c r="G567" s="5"/>
      <c r="H567" s="5"/>
      <c r="I567" s="5"/>
      <c r="J567" s="5"/>
      <c r="K567" s="20">
        <f>COUNT(B567:J568)</f>
        <v>0</v>
      </c>
      <c r="L567" s="5"/>
      <c r="M567" s="5"/>
      <c r="N567" s="5"/>
    </row>
    <row r="568" spans="1:14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20"/>
      <c r="L568" s="5"/>
      <c r="M568" s="5"/>
      <c r="N568" s="5"/>
    </row>
    <row r="569" spans="1:14">
      <c r="A569" s="4">
        <v>1412</v>
      </c>
      <c r="B569" s="5"/>
      <c r="C569" s="5"/>
      <c r="D569" s="5"/>
      <c r="E569" s="5"/>
      <c r="F569" s="5"/>
      <c r="G569" s="5"/>
      <c r="H569" s="5"/>
      <c r="I569" s="5"/>
      <c r="J569" s="5"/>
      <c r="K569" s="20">
        <f>COUNT(B569:J570)</f>
        <v>0</v>
      </c>
      <c r="L569" s="5"/>
      <c r="M569" s="5"/>
      <c r="N569" s="5"/>
    </row>
    <row r="570" spans="1:14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20"/>
      <c r="L570" s="5"/>
      <c r="M570" s="5"/>
      <c r="N570" s="5"/>
    </row>
    <row r="571" spans="1:14">
      <c r="A571" s="4">
        <v>1413</v>
      </c>
      <c r="B571" s="5"/>
      <c r="C571" s="5"/>
      <c r="D571" s="5"/>
      <c r="E571" s="5"/>
      <c r="F571" s="5"/>
      <c r="G571" s="5"/>
      <c r="H571" s="5"/>
      <c r="I571" s="5"/>
      <c r="J571" s="5"/>
      <c r="K571" s="20">
        <f>COUNT(B571:J572)</f>
        <v>0</v>
      </c>
      <c r="L571" s="206"/>
      <c r="M571" s="5"/>
      <c r="N571" s="5"/>
    </row>
    <row r="572" spans="1:14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20"/>
      <c r="L572" s="5"/>
      <c r="M572" s="5"/>
      <c r="N572" s="5"/>
    </row>
    <row r="573" spans="1:14">
      <c r="A573" s="4">
        <v>1414</v>
      </c>
      <c r="B573" s="5"/>
      <c r="C573" s="5"/>
      <c r="D573" s="5"/>
      <c r="E573" s="5"/>
      <c r="F573" s="5"/>
      <c r="G573" s="5"/>
      <c r="H573" s="5"/>
      <c r="I573" s="5"/>
      <c r="J573" s="5"/>
      <c r="K573" s="20">
        <f>COUNT(B573:J574)</f>
        <v>0</v>
      </c>
      <c r="L573" s="5"/>
      <c r="M573" s="5"/>
      <c r="N573" s="5"/>
    </row>
    <row r="574" spans="1:14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20"/>
      <c r="L574" s="5"/>
      <c r="M574" s="5"/>
      <c r="N574" s="5"/>
    </row>
    <row r="575" spans="1:14">
      <c r="A575" s="4">
        <v>1415</v>
      </c>
      <c r="B575" s="5"/>
      <c r="C575" s="5"/>
      <c r="D575" s="5"/>
      <c r="E575" s="5"/>
      <c r="F575" s="5"/>
      <c r="G575" s="5"/>
      <c r="H575" s="5"/>
      <c r="I575" s="5"/>
      <c r="J575" s="5"/>
      <c r="K575" s="20">
        <f>COUNT(B575:J576)</f>
        <v>0</v>
      </c>
      <c r="L575" s="5"/>
      <c r="M575" s="5"/>
      <c r="N575" s="5"/>
    </row>
    <row r="576" spans="1:14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20"/>
      <c r="L576" s="5"/>
      <c r="M576" s="5"/>
      <c r="N576" s="5"/>
    </row>
    <row r="577" spans="1:14">
      <c r="A577" s="4">
        <v>1416</v>
      </c>
      <c r="B577" s="5"/>
      <c r="C577" s="5"/>
      <c r="D577" s="5"/>
      <c r="E577" s="5"/>
      <c r="F577" s="5"/>
      <c r="G577" s="5"/>
      <c r="H577" s="5"/>
      <c r="I577" s="5"/>
      <c r="J577" s="5"/>
      <c r="K577" s="20">
        <f>COUNT(B577:J578)</f>
        <v>0</v>
      </c>
      <c r="L577" s="5"/>
      <c r="M577" s="5"/>
      <c r="N577" s="5"/>
    </row>
    <row r="578" spans="1:14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20"/>
      <c r="L578" s="5"/>
      <c r="M578" s="5"/>
      <c r="N578" s="5"/>
    </row>
    <row r="579" spans="1:14">
      <c r="A579" s="4">
        <v>1417</v>
      </c>
      <c r="B579" s="5"/>
      <c r="C579" s="5"/>
      <c r="D579" s="5"/>
      <c r="E579" s="5"/>
      <c r="F579" s="5"/>
      <c r="G579" s="5"/>
      <c r="H579" s="5"/>
      <c r="I579" s="5"/>
      <c r="J579" s="5"/>
      <c r="K579" s="20">
        <f>COUNT(B579:J580)</f>
        <v>0</v>
      </c>
      <c r="L579" s="5"/>
      <c r="M579" s="5"/>
      <c r="N579" s="5"/>
    </row>
    <row r="580" spans="1:14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20"/>
      <c r="L580" s="5"/>
      <c r="M580" s="5"/>
      <c r="N580" s="5"/>
    </row>
    <row r="581" spans="1:14">
      <c r="A581" s="4">
        <v>1418</v>
      </c>
      <c r="B581" s="5"/>
      <c r="C581" s="5"/>
      <c r="D581" s="5"/>
      <c r="E581" s="5"/>
      <c r="F581" s="5"/>
      <c r="G581" s="5"/>
      <c r="H581" s="5"/>
      <c r="I581" s="5"/>
      <c r="J581" s="5"/>
      <c r="K581" s="20">
        <f>COUNT(B581:J582)</f>
        <v>0</v>
      </c>
      <c r="L581" s="5"/>
      <c r="M581" s="5"/>
      <c r="N581" s="5"/>
    </row>
    <row r="582" spans="1:14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20"/>
      <c r="L582" s="5"/>
      <c r="M582" s="5"/>
      <c r="N582" s="5"/>
    </row>
    <row r="583" spans="1:14">
      <c r="A583" s="4">
        <v>1419</v>
      </c>
      <c r="B583" s="5"/>
      <c r="C583" s="5"/>
      <c r="D583" s="5"/>
      <c r="E583" s="5"/>
      <c r="F583" s="5"/>
      <c r="G583" s="5"/>
      <c r="H583" s="5"/>
      <c r="I583" s="5"/>
      <c r="J583" s="5"/>
      <c r="K583" s="20">
        <f>COUNT(B583:J584)</f>
        <v>0</v>
      </c>
      <c r="L583" s="5"/>
      <c r="M583" s="5"/>
      <c r="N583" s="5"/>
    </row>
    <row r="584" spans="1:14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20"/>
      <c r="L584" s="5"/>
      <c r="M584" s="5"/>
      <c r="N584" s="5"/>
    </row>
    <row r="585" spans="1:14">
      <c r="A585" s="4">
        <v>1420</v>
      </c>
      <c r="B585" s="5"/>
      <c r="C585" s="5"/>
      <c r="D585" s="5"/>
      <c r="E585" s="5"/>
      <c r="F585" s="5"/>
      <c r="G585" s="5"/>
      <c r="H585" s="5"/>
      <c r="I585" s="5"/>
      <c r="J585" s="5"/>
      <c r="K585" s="20">
        <f>COUNT(B585:J586)</f>
        <v>0</v>
      </c>
      <c r="L585" s="5"/>
      <c r="M585" s="5"/>
      <c r="N585" s="5"/>
    </row>
    <row r="586" spans="1:14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20"/>
      <c r="L586" s="5"/>
      <c r="M586" s="5"/>
      <c r="N586" s="5"/>
    </row>
    <row r="587" spans="1:14">
      <c r="A587" s="4">
        <v>1421</v>
      </c>
      <c r="B587" s="5"/>
      <c r="C587" s="5"/>
      <c r="D587" s="5"/>
      <c r="E587" s="5"/>
      <c r="F587" s="5"/>
      <c r="G587" s="5"/>
      <c r="H587" s="5"/>
      <c r="I587" s="5"/>
      <c r="J587" s="5"/>
      <c r="K587" s="20">
        <f>COUNT(B587:J588)</f>
        <v>0</v>
      </c>
      <c r="L587" s="5"/>
      <c r="M587" s="5"/>
      <c r="N587" s="5"/>
    </row>
    <row r="588" spans="1:14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20"/>
      <c r="L588" s="5"/>
      <c r="M588" s="5"/>
      <c r="N588" s="5"/>
    </row>
    <row r="589" spans="1:14">
      <c r="A589" s="4">
        <v>1422</v>
      </c>
      <c r="B589" s="5"/>
      <c r="C589" s="5"/>
      <c r="D589" s="5"/>
      <c r="E589" s="5"/>
      <c r="F589" s="5"/>
      <c r="G589" s="5"/>
      <c r="H589" s="5"/>
      <c r="I589" s="5"/>
      <c r="J589" s="5"/>
      <c r="K589" s="20">
        <f>COUNT(B589:J590)</f>
        <v>0</v>
      </c>
      <c r="L589" s="5"/>
      <c r="M589" s="5"/>
      <c r="N589" s="5"/>
    </row>
    <row r="590" spans="1:14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20"/>
      <c r="L590" s="5"/>
      <c r="M590" s="5"/>
      <c r="N590" s="5"/>
    </row>
    <row r="591" spans="1:14">
      <c r="A591" s="4">
        <v>1423</v>
      </c>
      <c r="B591" s="5"/>
      <c r="C591" s="5"/>
      <c r="D591" s="5"/>
      <c r="E591" s="5"/>
      <c r="F591" s="5"/>
      <c r="G591" s="5"/>
      <c r="H591" s="5"/>
      <c r="I591" s="5"/>
      <c r="J591" s="5"/>
      <c r="K591" s="20">
        <f>COUNT(B591:J592)</f>
        <v>0</v>
      </c>
      <c r="L591" s="5"/>
      <c r="M591" s="5"/>
      <c r="N591" s="5"/>
    </row>
    <row r="592" spans="1:14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20"/>
      <c r="L592" s="5"/>
      <c r="M592" s="5"/>
      <c r="N592" s="5"/>
    </row>
    <row r="593" spans="1:14">
      <c r="A593" s="4">
        <v>1424</v>
      </c>
      <c r="B593" s="5"/>
      <c r="C593" s="5"/>
      <c r="D593" s="5"/>
      <c r="E593" s="5"/>
      <c r="F593" s="5"/>
      <c r="G593" s="5"/>
      <c r="H593" s="5"/>
      <c r="I593" s="5"/>
      <c r="J593" s="5"/>
      <c r="K593" s="20">
        <f>COUNT(B593:J594)</f>
        <v>0</v>
      </c>
      <c r="L593" s="5"/>
      <c r="M593" s="5"/>
      <c r="N593" s="5"/>
    </row>
    <row r="594" spans="1:14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20"/>
      <c r="L594" s="5"/>
      <c r="M594" s="5"/>
      <c r="N594" s="5"/>
    </row>
    <row r="595" spans="1:14">
      <c r="A595" s="4">
        <v>1425</v>
      </c>
      <c r="B595" s="5"/>
      <c r="C595" s="5"/>
      <c r="D595" s="5"/>
      <c r="E595" s="5"/>
      <c r="F595" s="5"/>
      <c r="G595" s="5"/>
      <c r="H595" s="5"/>
      <c r="I595" s="5"/>
      <c r="J595" s="5"/>
      <c r="K595" s="20">
        <f>COUNT(B595:J596)</f>
        <v>0</v>
      </c>
      <c r="L595" s="5"/>
      <c r="M595" s="5"/>
      <c r="N595" s="5"/>
    </row>
    <row r="596" spans="1:14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20"/>
      <c r="L596" s="5"/>
      <c r="M596" s="5"/>
      <c r="N596" s="5"/>
    </row>
    <row r="597" spans="1:14">
      <c r="A597" s="244" t="s">
        <v>134</v>
      </c>
      <c r="B597" s="244"/>
      <c r="C597" s="244"/>
      <c r="D597" s="244"/>
      <c r="E597" s="244"/>
      <c r="F597" s="244"/>
      <c r="G597" s="244"/>
      <c r="H597" s="244"/>
      <c r="I597" s="244"/>
      <c r="J597" s="244"/>
      <c r="K597" s="244"/>
      <c r="L597" s="244"/>
      <c r="M597" s="244"/>
      <c r="N597" s="244"/>
    </row>
    <row r="598" spans="1:14" ht="24">
      <c r="A598" s="7" t="s">
        <v>1</v>
      </c>
      <c r="B598" s="242" t="s">
        <v>2</v>
      </c>
      <c r="C598" s="242"/>
      <c r="D598" s="242"/>
      <c r="E598" s="242"/>
      <c r="F598" s="242"/>
      <c r="G598" s="242"/>
      <c r="H598" s="242"/>
      <c r="I598" s="242"/>
      <c r="J598" s="242"/>
      <c r="K598" s="19" t="s">
        <v>3</v>
      </c>
      <c r="L598" s="8" t="s">
        <v>4</v>
      </c>
      <c r="M598" s="8" t="s">
        <v>5</v>
      </c>
      <c r="N598" s="8" t="s">
        <v>6</v>
      </c>
    </row>
    <row r="599" spans="1:14">
      <c r="A599" s="198">
        <v>1426</v>
      </c>
      <c r="B599" s="199"/>
      <c r="C599" s="199"/>
      <c r="D599" s="199"/>
      <c r="E599" s="199"/>
      <c r="F599" s="199"/>
      <c r="G599" s="199"/>
      <c r="H599" s="199"/>
      <c r="I599" s="199"/>
      <c r="J599" s="199"/>
      <c r="K599" s="20">
        <f>COUNT(B599:J600)</f>
        <v>0</v>
      </c>
      <c r="L599" s="199"/>
      <c r="M599" s="199"/>
      <c r="N599" s="199"/>
    </row>
    <row r="600" spans="1:14">
      <c r="A600" s="198"/>
      <c r="B600" s="199"/>
      <c r="C600" s="199"/>
      <c r="D600" s="199"/>
      <c r="E600" s="199"/>
      <c r="F600" s="199"/>
      <c r="G600" s="199"/>
      <c r="H600" s="199"/>
      <c r="I600" s="199"/>
      <c r="J600" s="199"/>
      <c r="K600" s="200"/>
      <c r="L600" s="199"/>
      <c r="M600" s="199"/>
      <c r="N600" s="199"/>
    </row>
    <row r="601" spans="1:14">
      <c r="A601" s="198">
        <v>1427</v>
      </c>
      <c r="B601" s="199"/>
      <c r="C601" s="199"/>
      <c r="D601" s="199"/>
      <c r="E601" s="199"/>
      <c r="F601" s="199"/>
      <c r="G601" s="199"/>
      <c r="H601" s="199"/>
      <c r="I601" s="199"/>
      <c r="J601" s="199"/>
      <c r="K601" s="20">
        <f>COUNT(B601:J602)</f>
        <v>0</v>
      </c>
      <c r="L601" s="199"/>
      <c r="M601" s="199"/>
      <c r="N601" s="199"/>
    </row>
    <row r="602" spans="1:14">
      <c r="A602" s="198"/>
      <c r="B602" s="199"/>
      <c r="C602" s="199"/>
      <c r="D602" s="199"/>
      <c r="E602" s="199"/>
      <c r="F602" s="199"/>
      <c r="G602" s="199"/>
      <c r="H602" s="199"/>
      <c r="I602" s="199"/>
      <c r="J602" s="199"/>
      <c r="K602" s="200"/>
      <c r="L602" s="199"/>
      <c r="M602" s="199"/>
      <c r="N602" s="199"/>
    </row>
    <row r="603" spans="1:14">
      <c r="A603" s="198">
        <v>1428</v>
      </c>
      <c r="B603" s="199"/>
      <c r="C603" s="199"/>
      <c r="D603" s="199"/>
      <c r="E603" s="199"/>
      <c r="F603" s="199"/>
      <c r="G603" s="199"/>
      <c r="H603" s="199"/>
      <c r="I603" s="199"/>
      <c r="J603" s="199"/>
      <c r="K603" s="20">
        <f>COUNT(B603:J604)</f>
        <v>0</v>
      </c>
      <c r="L603" s="199"/>
      <c r="M603" s="199"/>
      <c r="N603" s="199"/>
    </row>
    <row r="604" spans="1:14">
      <c r="A604" s="198"/>
      <c r="B604" s="199"/>
      <c r="C604" s="199"/>
      <c r="D604" s="199"/>
      <c r="E604" s="199"/>
      <c r="F604" s="199"/>
      <c r="G604" s="199"/>
      <c r="H604" s="199"/>
      <c r="I604" s="199"/>
      <c r="J604" s="199"/>
      <c r="K604" s="200"/>
      <c r="L604" s="199"/>
      <c r="M604" s="199"/>
      <c r="N604" s="199"/>
    </row>
    <row r="605" spans="1:14">
      <c r="A605" s="4">
        <v>1429</v>
      </c>
      <c r="B605" s="5"/>
      <c r="C605" s="5"/>
      <c r="D605" s="5"/>
      <c r="E605" s="5"/>
      <c r="F605" s="5"/>
      <c r="G605" s="5"/>
      <c r="H605" s="5"/>
      <c r="I605" s="5"/>
      <c r="J605" s="5"/>
      <c r="K605" s="20">
        <f>COUNT(B605:J606)</f>
        <v>0</v>
      </c>
      <c r="L605" s="5"/>
      <c r="M605" s="5"/>
      <c r="N605" s="5"/>
    </row>
    <row r="606" spans="1:14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20"/>
      <c r="L606" s="5"/>
      <c r="M606" s="5"/>
      <c r="N606" s="5"/>
    </row>
    <row r="607" spans="1:14">
      <c r="A607" s="4">
        <v>1430</v>
      </c>
      <c r="B607" s="5"/>
      <c r="C607" s="5"/>
      <c r="D607" s="5"/>
      <c r="E607" s="5"/>
      <c r="F607" s="5"/>
      <c r="G607" s="5"/>
      <c r="H607" s="5"/>
      <c r="I607" s="5"/>
      <c r="J607" s="5"/>
      <c r="K607" s="20">
        <f>COUNT(B607:J608)</f>
        <v>0</v>
      </c>
      <c r="L607" s="5"/>
      <c r="M607" s="5"/>
      <c r="N607" s="5"/>
    </row>
    <row r="608" spans="1:14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20"/>
      <c r="L608" s="5"/>
      <c r="M608" s="5"/>
      <c r="N608" s="5"/>
    </row>
    <row r="609" spans="1:14">
      <c r="A609" s="4">
        <v>1431</v>
      </c>
      <c r="B609" s="5"/>
      <c r="C609" s="5"/>
      <c r="D609" s="5"/>
      <c r="E609" s="5"/>
      <c r="F609" s="5"/>
      <c r="G609" s="5"/>
      <c r="H609" s="5"/>
      <c r="I609" s="5"/>
      <c r="J609" s="5"/>
      <c r="K609" s="20">
        <f>COUNT(B609:J610)</f>
        <v>0</v>
      </c>
      <c r="L609" s="5"/>
      <c r="M609" s="5"/>
      <c r="N609" s="5"/>
    </row>
    <row r="610" spans="1:14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20"/>
      <c r="L610" s="5"/>
      <c r="M610" s="5"/>
      <c r="N610" s="5"/>
    </row>
    <row r="611" spans="1:14">
      <c r="A611" s="4">
        <v>1432</v>
      </c>
      <c r="B611" s="5"/>
      <c r="C611" s="5"/>
      <c r="D611" s="5"/>
      <c r="E611" s="5"/>
      <c r="F611" s="5"/>
      <c r="G611" s="5"/>
      <c r="H611" s="5"/>
      <c r="I611" s="5"/>
      <c r="J611" s="5"/>
      <c r="K611" s="20">
        <f>COUNT(B611:J612)</f>
        <v>0</v>
      </c>
      <c r="L611" s="5"/>
      <c r="M611" s="5"/>
      <c r="N611" s="5"/>
    </row>
    <row r="612" spans="1:14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20"/>
      <c r="L612" s="5"/>
      <c r="M612" s="5"/>
      <c r="N612" s="5"/>
    </row>
    <row r="614" spans="1:14" ht="13" thickBot="1">
      <c r="H614" s="245" t="s">
        <v>7</v>
      </c>
      <c r="I614" s="245"/>
      <c r="J614" s="245"/>
      <c r="K614" s="21">
        <f>SUM(K547:K612)</f>
        <v>0</v>
      </c>
    </row>
    <row r="615" spans="1:14">
      <c r="A615" s="243" t="s">
        <v>239</v>
      </c>
      <c r="B615" s="243"/>
      <c r="C615" s="243"/>
      <c r="D615" s="243"/>
      <c r="E615" s="163">
        <v>1</v>
      </c>
      <c r="F615" s="163">
        <v>2</v>
      </c>
      <c r="G615" s="163">
        <v>3</v>
      </c>
      <c r="H615" s="163">
        <v>4</v>
      </c>
      <c r="I615" s="163">
        <v>5</v>
      </c>
      <c r="J615" s="163">
        <v>6</v>
      </c>
      <c r="K615" s="164">
        <v>7</v>
      </c>
      <c r="L615" s="163">
        <v>8</v>
      </c>
      <c r="M615" s="163">
        <v>9</v>
      </c>
      <c r="N615" s="163">
        <v>10</v>
      </c>
    </row>
    <row r="616" spans="1:14">
      <c r="A616" s="243"/>
      <c r="B616" s="243"/>
      <c r="C616" s="243"/>
      <c r="D616" s="243"/>
      <c r="E616" s="163"/>
      <c r="F616" s="163"/>
      <c r="G616" s="163"/>
      <c r="H616" s="163"/>
      <c r="I616" s="163"/>
      <c r="J616" s="163"/>
      <c r="K616" s="164"/>
      <c r="L616" s="163"/>
      <c r="M616" s="163"/>
      <c r="N616" s="163"/>
    </row>
    <row r="618" spans="1:14">
      <c r="A618" s="244" t="s">
        <v>21</v>
      </c>
      <c r="B618" s="244"/>
      <c r="C618" s="244"/>
      <c r="D618" s="244"/>
      <c r="E618" s="244"/>
      <c r="F618" s="244"/>
      <c r="G618" s="244"/>
      <c r="H618" s="244"/>
      <c r="I618" s="244"/>
      <c r="J618" s="244"/>
      <c r="K618" s="244"/>
      <c r="L618" s="244"/>
      <c r="M618" s="244"/>
      <c r="N618" s="244"/>
    </row>
    <row r="620" spans="1:14" ht="24">
      <c r="A620" s="7" t="s">
        <v>1</v>
      </c>
      <c r="B620" s="242" t="s">
        <v>2</v>
      </c>
      <c r="C620" s="242"/>
      <c r="D620" s="242"/>
      <c r="E620" s="242"/>
      <c r="F620" s="242"/>
      <c r="G620" s="242"/>
      <c r="H620" s="242"/>
      <c r="I620" s="242"/>
      <c r="J620" s="242"/>
      <c r="K620" s="19" t="s">
        <v>3</v>
      </c>
      <c r="L620" s="8" t="s">
        <v>4</v>
      </c>
      <c r="M620" s="8" t="s">
        <v>5</v>
      </c>
      <c r="N620" s="8" t="s">
        <v>6</v>
      </c>
    </row>
    <row r="621" spans="1:14">
      <c r="A621" s="4">
        <v>1501</v>
      </c>
      <c r="B621" s="5"/>
      <c r="C621" s="5"/>
      <c r="D621" s="5"/>
      <c r="E621" s="5"/>
      <c r="F621" s="5"/>
      <c r="G621" s="5"/>
      <c r="H621" s="5"/>
      <c r="I621" s="5"/>
      <c r="J621" s="5"/>
      <c r="K621" s="20">
        <f>COUNT(B621:J622)</f>
        <v>0</v>
      </c>
      <c r="L621" s="5"/>
      <c r="M621" s="5"/>
      <c r="N621" s="5"/>
    </row>
    <row r="622" spans="1:14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20"/>
      <c r="L622" s="5"/>
      <c r="M622" s="5"/>
      <c r="N622" s="5"/>
    </row>
    <row r="624" spans="1:14">
      <c r="A624" s="243" t="s">
        <v>239</v>
      </c>
      <c r="B624" s="243"/>
      <c r="C624" s="243"/>
      <c r="D624" s="243"/>
      <c r="E624" s="163">
        <v>1</v>
      </c>
      <c r="F624" s="163">
        <v>2</v>
      </c>
      <c r="G624" s="163">
        <v>3</v>
      </c>
      <c r="H624" s="163">
        <v>4</v>
      </c>
      <c r="I624" s="163">
        <v>5</v>
      </c>
      <c r="J624" s="163">
        <v>6</v>
      </c>
      <c r="K624" s="164">
        <v>7</v>
      </c>
      <c r="L624" s="163">
        <v>8</v>
      </c>
      <c r="M624" s="163">
        <v>9</v>
      </c>
      <c r="N624" s="163">
        <v>10</v>
      </c>
    </row>
    <row r="625" spans="1:14">
      <c r="A625" s="243"/>
      <c r="B625" s="243"/>
      <c r="C625" s="243"/>
      <c r="D625" s="243"/>
      <c r="E625" s="163"/>
      <c r="F625" s="163"/>
      <c r="G625" s="163"/>
      <c r="H625" s="163"/>
      <c r="I625" s="163"/>
      <c r="J625" s="163"/>
      <c r="K625" s="164"/>
      <c r="L625" s="163"/>
      <c r="M625" s="163"/>
      <c r="N625" s="163"/>
    </row>
    <row r="626" spans="1:14" ht="13" thickBot="1">
      <c r="H626" s="245" t="s">
        <v>7</v>
      </c>
      <c r="I626" s="245"/>
      <c r="J626" s="245"/>
      <c r="K626" s="21">
        <f>SUM(K621:K622)</f>
        <v>0</v>
      </c>
    </row>
    <row r="630" spans="1:14" ht="13" thickBot="1">
      <c r="A630" s="9" t="s">
        <v>26</v>
      </c>
      <c r="K630" s="18">
        <f>K13+K29+K61+K86+K134+K232+K306</f>
        <v>0</v>
      </c>
    </row>
    <row r="631" spans="1:14">
      <c r="A631" s="9"/>
      <c r="K631" s="22"/>
    </row>
    <row r="632" spans="1:14" ht="13" thickBot="1">
      <c r="A632" s="9" t="s">
        <v>27</v>
      </c>
      <c r="K632" s="18">
        <f>K322+K338+K370+K394+K442+K540+K614</f>
        <v>0</v>
      </c>
    </row>
    <row r="633" spans="1:14">
      <c r="A633" s="9"/>
      <c r="K633" s="70"/>
    </row>
    <row r="634" spans="1:14" ht="13" thickBot="1">
      <c r="A634" s="9" t="s">
        <v>125</v>
      </c>
      <c r="K634" s="18">
        <f>K626</f>
        <v>0</v>
      </c>
    </row>
    <row r="635" spans="1:14" ht="13" thickBot="1">
      <c r="A635" s="9"/>
      <c r="K635" s="22"/>
    </row>
    <row r="636" spans="1:14" ht="13" thickBot="1">
      <c r="A636" s="11" t="s">
        <v>28</v>
      </c>
      <c r="B636" s="12"/>
      <c r="C636" s="12"/>
      <c r="D636" s="12"/>
      <c r="E636" s="12"/>
      <c r="F636" s="12"/>
      <c r="G636" s="12"/>
      <c r="H636" s="12"/>
      <c r="I636" s="12"/>
      <c r="J636" s="12"/>
      <c r="K636" s="23">
        <f>K634+K632+K630</f>
        <v>0</v>
      </c>
    </row>
  </sheetData>
  <mergeCells count="68">
    <mergeCell ref="A87:D88"/>
    <mergeCell ref="A135:D136"/>
    <mergeCell ref="A233:D234"/>
    <mergeCell ref="A307:D308"/>
    <mergeCell ref="A323:D324"/>
    <mergeCell ref="A90:N90"/>
    <mergeCell ref="B92:J92"/>
    <mergeCell ref="H134:J134"/>
    <mergeCell ref="A138:N138"/>
    <mergeCell ref="B312:J312"/>
    <mergeCell ref="H322:J322"/>
    <mergeCell ref="B140:J140"/>
    <mergeCell ref="H232:J232"/>
    <mergeCell ref="A236:N236"/>
    <mergeCell ref="B238:J238"/>
    <mergeCell ref="A189:N189"/>
    <mergeCell ref="B3:J3"/>
    <mergeCell ref="H13:J13"/>
    <mergeCell ref="A1:N1"/>
    <mergeCell ref="A17:N17"/>
    <mergeCell ref="H61:J61"/>
    <mergeCell ref="A14:D15"/>
    <mergeCell ref="A30:D31"/>
    <mergeCell ref="A65:N65"/>
    <mergeCell ref="B67:J67"/>
    <mergeCell ref="H86:J86"/>
    <mergeCell ref="B19:J19"/>
    <mergeCell ref="H29:J29"/>
    <mergeCell ref="A33:N33"/>
    <mergeCell ref="B35:J35"/>
    <mergeCell ref="A62:D63"/>
    <mergeCell ref="B190:J190"/>
    <mergeCell ref="A277:N277"/>
    <mergeCell ref="B278:J278"/>
    <mergeCell ref="H306:J306"/>
    <mergeCell ref="A310:N310"/>
    <mergeCell ref="H442:J442"/>
    <mergeCell ref="B344:J344"/>
    <mergeCell ref="H370:J370"/>
    <mergeCell ref="A374:N374"/>
    <mergeCell ref="B376:J376"/>
    <mergeCell ref="A371:D372"/>
    <mergeCell ref="A395:D396"/>
    <mergeCell ref="A398:N398"/>
    <mergeCell ref="B400:J400"/>
    <mergeCell ref="A326:N326"/>
    <mergeCell ref="B328:J328"/>
    <mergeCell ref="H338:J338"/>
    <mergeCell ref="A342:N342"/>
    <mergeCell ref="H394:J394"/>
    <mergeCell ref="A339:D340"/>
    <mergeCell ref="A446:N446"/>
    <mergeCell ref="B448:J448"/>
    <mergeCell ref="A443:D444"/>
    <mergeCell ref="H540:J540"/>
    <mergeCell ref="A544:N544"/>
    <mergeCell ref="A499:N499"/>
    <mergeCell ref="B500:J500"/>
    <mergeCell ref="B546:J546"/>
    <mergeCell ref="A541:D542"/>
    <mergeCell ref="A618:N618"/>
    <mergeCell ref="B620:J620"/>
    <mergeCell ref="H626:J626"/>
    <mergeCell ref="H614:J614"/>
    <mergeCell ref="A597:N597"/>
    <mergeCell ref="B598:J598"/>
    <mergeCell ref="A615:D616"/>
    <mergeCell ref="A624:D625"/>
  </mergeCells>
  <phoneticPr fontId="3" type="noConversion"/>
  <pageMargins left="0.75" right="0.25" top="1" bottom="1" header="0.5" footer="0.5"/>
  <pageSetup scale="92" orientation="portrait"/>
  <headerFooter alignWithMargins="0"/>
  <rowBreaks count="12" manualBreakCount="12">
    <brk id="32" max="16383" man="1"/>
    <brk id="88" max="16383" man="1"/>
    <brk id="137" max="16383" man="1"/>
    <brk id="188" max="16383" man="1"/>
    <brk id="235" max="16383" man="1"/>
    <brk id="276" max="16383" man="1"/>
    <brk id="309" max="16383" man="1"/>
    <brk id="341" max="16383" man="1"/>
    <brk id="445" max="16383" man="1"/>
    <brk id="498" max="16383" man="1"/>
    <brk id="543" max="16383" man="1"/>
    <brk id="596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9"/>
  <sheetViews>
    <sheetView workbookViewId="0">
      <selection activeCell="K24" sqref="K24"/>
    </sheetView>
  </sheetViews>
  <sheetFormatPr baseColWidth="10" defaultColWidth="8.83203125" defaultRowHeight="12" x14ac:dyDescent="0"/>
  <cols>
    <col min="1" max="1" width="11.5" customWidth="1"/>
    <col min="2" max="11" width="10.5" style="1" customWidth="1"/>
  </cols>
  <sheetData>
    <row r="1" spans="1:12">
      <c r="A1" s="246" t="s">
        <v>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>
      <c r="A2" s="13"/>
      <c r="B2" s="14" t="s">
        <v>23</v>
      </c>
      <c r="C2" s="14" t="s">
        <v>24</v>
      </c>
      <c r="D2" s="14" t="s">
        <v>25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</row>
    <row r="3" spans="1:12" ht="33.5" customHeight="1">
      <c r="A3" s="15" t="s">
        <v>29</v>
      </c>
      <c r="B3" s="159">
        <f>'Secretary Book'!E15</f>
        <v>0</v>
      </c>
      <c r="C3" s="159">
        <f>'Secretary Book'!F15</f>
        <v>0</v>
      </c>
      <c r="D3" s="159">
        <f>'Secretary Book'!G15</f>
        <v>0</v>
      </c>
      <c r="E3" s="159">
        <f>'Secretary Book'!H15</f>
        <v>0</v>
      </c>
      <c r="F3" s="159">
        <f>'Secretary Book'!I15</f>
        <v>0</v>
      </c>
      <c r="G3" s="159">
        <f>'Secretary Book'!J15</f>
        <v>0</v>
      </c>
      <c r="H3" s="159">
        <f>'Secretary Book'!K15</f>
        <v>0</v>
      </c>
      <c r="I3" s="159">
        <f>'Secretary Book'!L15</f>
        <v>0</v>
      </c>
      <c r="J3" s="159">
        <f>'Secretary Book'!M15</f>
        <v>0</v>
      </c>
      <c r="K3" s="159">
        <f>'Secretary Book'!N15</f>
        <v>0</v>
      </c>
      <c r="L3" s="205"/>
    </row>
    <row r="4" spans="1:12" ht="33.5" customHeight="1">
      <c r="A4" s="15" t="s">
        <v>30</v>
      </c>
      <c r="B4" s="159">
        <f>'Secretary Book'!E31</f>
        <v>0</v>
      </c>
      <c r="C4" s="159">
        <f>'Secretary Book'!F31</f>
        <v>0</v>
      </c>
      <c r="D4" s="159">
        <f>'Secretary Book'!G31</f>
        <v>0</v>
      </c>
      <c r="E4" s="159">
        <f>'Secretary Book'!H31</f>
        <v>0</v>
      </c>
      <c r="F4" s="159">
        <f>'Secretary Book'!I31</f>
        <v>0</v>
      </c>
      <c r="G4" s="159">
        <f>'Secretary Book'!J31</f>
        <v>0</v>
      </c>
      <c r="H4" s="159">
        <f>'Secretary Book'!K31</f>
        <v>0</v>
      </c>
      <c r="I4" s="159">
        <f>'Secretary Book'!L31</f>
        <v>0</v>
      </c>
      <c r="J4" s="159">
        <f>'Secretary Book'!M31</f>
        <v>0</v>
      </c>
      <c r="K4" s="159">
        <f>'Secretary Book'!N31</f>
        <v>0</v>
      </c>
      <c r="L4" s="205"/>
    </row>
    <row r="5" spans="1:12" ht="33.5" customHeight="1">
      <c r="A5" s="15" t="s">
        <v>34</v>
      </c>
      <c r="B5" s="159">
        <f>'Secretary Book'!E63</f>
        <v>0</v>
      </c>
      <c r="C5" s="159">
        <f>'Secretary Book'!F63</f>
        <v>0</v>
      </c>
      <c r="D5" s="159">
        <f>'Secretary Book'!G63</f>
        <v>0</v>
      </c>
      <c r="E5" s="159">
        <f>'Secretary Book'!H63</f>
        <v>0</v>
      </c>
      <c r="F5" s="159">
        <f>'Secretary Book'!I63</f>
        <v>0</v>
      </c>
      <c r="G5" s="159">
        <f>'Secretary Book'!J63</f>
        <v>0</v>
      </c>
      <c r="H5" s="159">
        <f>'Secretary Book'!K63</f>
        <v>0</v>
      </c>
      <c r="I5" s="159">
        <f>'Secretary Book'!L63</f>
        <v>0</v>
      </c>
      <c r="J5" s="159">
        <f>'Secretary Book'!M63</f>
        <v>0</v>
      </c>
      <c r="K5" s="159">
        <f>'Secretary Book'!N63</f>
        <v>0</v>
      </c>
      <c r="L5" s="205"/>
    </row>
    <row r="6" spans="1:12" ht="33.5" customHeight="1">
      <c r="A6" s="15" t="s">
        <v>31</v>
      </c>
      <c r="B6" s="159">
        <f>'Secretary Book'!E88</f>
        <v>0</v>
      </c>
      <c r="C6" s="159">
        <f>'Secretary Book'!F88</f>
        <v>0</v>
      </c>
      <c r="D6" s="159">
        <f>'Secretary Book'!G88</f>
        <v>0</v>
      </c>
      <c r="E6" s="159">
        <f>'Secretary Book'!H88</f>
        <v>0</v>
      </c>
      <c r="F6" s="159">
        <f>'Secretary Book'!I88</f>
        <v>0</v>
      </c>
      <c r="G6" s="159">
        <f>'Secretary Book'!J88</f>
        <v>0</v>
      </c>
      <c r="H6" s="159">
        <f>'Secretary Book'!K88</f>
        <v>0</v>
      </c>
      <c r="I6" s="159">
        <f>'Secretary Book'!L88</f>
        <v>0</v>
      </c>
      <c r="J6" s="159">
        <f>'Secretary Book'!M88</f>
        <v>0</v>
      </c>
      <c r="K6" s="159">
        <f>'Secretary Book'!N88</f>
        <v>0</v>
      </c>
      <c r="L6" s="1"/>
    </row>
    <row r="7" spans="1:12" ht="33.5" customHeight="1">
      <c r="A7" s="15" t="s">
        <v>32</v>
      </c>
      <c r="B7" s="159">
        <f>'Secretary Book'!E136</f>
        <v>0</v>
      </c>
      <c r="C7" s="159">
        <f>'Secretary Book'!F136</f>
        <v>0</v>
      </c>
      <c r="D7" s="159">
        <f>'Secretary Book'!G136</f>
        <v>0</v>
      </c>
      <c r="E7" s="159">
        <f>'Secretary Book'!H136</f>
        <v>0</v>
      </c>
      <c r="F7" s="159">
        <f>'Secretary Book'!I136</f>
        <v>0</v>
      </c>
      <c r="G7" s="159">
        <f>'Secretary Book'!J136</f>
        <v>0</v>
      </c>
      <c r="H7" s="159">
        <f>'Secretary Book'!K136</f>
        <v>0</v>
      </c>
      <c r="I7" s="159">
        <f>'Secretary Book'!L136</f>
        <v>0</v>
      </c>
      <c r="J7" s="159">
        <f>'Secretary Book'!M136</f>
        <v>0</v>
      </c>
      <c r="K7" s="159">
        <f>'Secretary Book'!N136</f>
        <v>0</v>
      </c>
      <c r="L7" s="1"/>
    </row>
    <row r="8" spans="1:12" ht="33.5" customHeight="1">
      <c r="A8" s="15" t="s">
        <v>33</v>
      </c>
      <c r="B8" s="159">
        <f>'Secretary Book'!E234</f>
        <v>0</v>
      </c>
      <c r="C8" s="159">
        <f>'Secretary Book'!F234</f>
        <v>0</v>
      </c>
      <c r="D8" s="159">
        <f>'Secretary Book'!G234</f>
        <v>0</v>
      </c>
      <c r="E8" s="159">
        <f>'Secretary Book'!H234</f>
        <v>0</v>
      </c>
      <c r="F8" s="159">
        <f>'Secretary Book'!I234</f>
        <v>0</v>
      </c>
      <c r="G8" s="159">
        <f>'Secretary Book'!J234</f>
        <v>0</v>
      </c>
      <c r="H8" s="159">
        <f>'Secretary Book'!K234</f>
        <v>0</v>
      </c>
      <c r="I8" s="159">
        <f>'Secretary Book'!L234</f>
        <v>0</v>
      </c>
      <c r="J8" s="159">
        <f>'Secretary Book'!M234</f>
        <v>0</v>
      </c>
      <c r="K8" s="159">
        <f>'Secretary Book'!N234</f>
        <v>0</v>
      </c>
      <c r="L8" s="1"/>
    </row>
    <row r="9" spans="1:12" ht="33.5" customHeight="1">
      <c r="A9" s="15" t="s">
        <v>35</v>
      </c>
      <c r="B9" s="159">
        <f>'Secretary Book'!E308</f>
        <v>0</v>
      </c>
      <c r="C9" s="159">
        <f>'Secretary Book'!F308</f>
        <v>0</v>
      </c>
      <c r="D9" s="159">
        <f>'Secretary Book'!G308</f>
        <v>0</v>
      </c>
      <c r="E9" s="159">
        <f>'Secretary Book'!H308</f>
        <v>0</v>
      </c>
      <c r="F9" s="159">
        <f>'Secretary Book'!I308</f>
        <v>0</v>
      </c>
      <c r="G9" s="159">
        <f>'Secretary Book'!J308</f>
        <v>0</v>
      </c>
      <c r="H9" s="159">
        <f>'Secretary Book'!K308</f>
        <v>0</v>
      </c>
      <c r="I9" s="159">
        <f>'Secretary Book'!L308</f>
        <v>0</v>
      </c>
      <c r="J9" s="159">
        <f>'Secretary Book'!M308</f>
        <v>0</v>
      </c>
      <c r="K9" s="159">
        <f>'Secretary Book'!N308</f>
        <v>0</v>
      </c>
      <c r="L9" s="1"/>
    </row>
    <row r="10" spans="1:12" ht="33.5" customHeight="1">
      <c r="A10" s="71" t="s">
        <v>36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2" spans="1:12" ht="13" thickBot="1">
      <c r="B12" s="16" t="s">
        <v>44</v>
      </c>
      <c r="D12" s="17">
        <f>COUNT('Exhibitor Log In Sheet'!A4:A23)</f>
        <v>0</v>
      </c>
      <c r="H12" s="16" t="s">
        <v>45</v>
      </c>
      <c r="J12" s="17">
        <f>'Secretary Book'!K630</f>
        <v>0</v>
      </c>
    </row>
    <row r="13" spans="1:12">
      <c r="E13" s="16"/>
    </row>
    <row r="14" spans="1:12">
      <c r="A14" s="246" t="s">
        <v>46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2">
      <c r="A15" s="13"/>
      <c r="B15" s="14" t="s">
        <v>23</v>
      </c>
      <c r="C15" s="14" t="s">
        <v>24</v>
      </c>
      <c r="D15" s="14" t="s">
        <v>25</v>
      </c>
      <c r="E15" s="14" t="s">
        <v>37</v>
      </c>
      <c r="F15" s="14" t="s">
        <v>38</v>
      </c>
      <c r="G15" s="14" t="s">
        <v>39</v>
      </c>
      <c r="H15" s="14" t="s">
        <v>40</v>
      </c>
      <c r="I15" s="14" t="s">
        <v>41</v>
      </c>
      <c r="J15" s="14" t="s">
        <v>42</v>
      </c>
      <c r="K15" s="14" t="s">
        <v>43</v>
      </c>
    </row>
    <row r="16" spans="1:12" ht="24">
      <c r="A16" s="15" t="s">
        <v>49</v>
      </c>
      <c r="B16" s="159">
        <f>'Secretary Book'!E324</f>
        <v>0</v>
      </c>
      <c r="C16" s="159">
        <f>'Secretary Book'!F324</f>
        <v>0</v>
      </c>
      <c r="D16" s="159">
        <f>'Secretary Book'!G324</f>
        <v>0</v>
      </c>
      <c r="E16" s="159">
        <f>'Secretary Book'!H324</f>
        <v>0</v>
      </c>
      <c r="F16" s="159">
        <f>'Secretary Book'!I324</f>
        <v>0</v>
      </c>
      <c r="G16" s="159">
        <f>'Secretary Book'!J324</f>
        <v>0</v>
      </c>
      <c r="H16" s="159">
        <f>'Secretary Book'!K324</f>
        <v>0</v>
      </c>
      <c r="I16" s="159">
        <f>'Secretary Book'!L324</f>
        <v>0</v>
      </c>
      <c r="J16" s="159">
        <f>'Secretary Book'!M324</f>
        <v>0</v>
      </c>
      <c r="K16" s="159">
        <f>'Secretary Book'!N324</f>
        <v>0</v>
      </c>
      <c r="L16" s="207"/>
    </row>
    <row r="17" spans="1:12" ht="24">
      <c r="A17" s="15" t="s">
        <v>50</v>
      </c>
      <c r="B17" s="159">
        <f>'Secretary Book'!E340</f>
        <v>0</v>
      </c>
      <c r="C17" s="159">
        <f>'Secretary Book'!F340</f>
        <v>0</v>
      </c>
      <c r="D17" s="159">
        <f>'Secretary Book'!G340</f>
        <v>0</v>
      </c>
      <c r="E17" s="159">
        <f>'Secretary Book'!H340</f>
        <v>0</v>
      </c>
      <c r="F17" s="159">
        <f>'Secretary Book'!I340</f>
        <v>0</v>
      </c>
      <c r="G17" s="159">
        <f>'Secretary Book'!J340</f>
        <v>0</v>
      </c>
      <c r="H17" s="159">
        <f>'Secretary Book'!K340</f>
        <v>0</v>
      </c>
      <c r="I17" s="159">
        <f>'Secretary Book'!L340</f>
        <v>0</v>
      </c>
      <c r="J17" s="159">
        <f>'Secretary Book'!M340</f>
        <v>0</v>
      </c>
      <c r="K17" s="159">
        <f>'Secretary Book'!N340</f>
        <v>0</v>
      </c>
      <c r="L17" s="207"/>
    </row>
    <row r="18" spans="1:12" ht="24">
      <c r="A18" s="15" t="s">
        <v>51</v>
      </c>
      <c r="B18" s="159">
        <f>'Secretary Book'!E372</f>
        <v>0</v>
      </c>
      <c r="C18" s="159">
        <f>'Secretary Book'!F372</f>
        <v>0</v>
      </c>
      <c r="D18" s="159">
        <f>'Secretary Book'!G372</f>
        <v>0</v>
      </c>
      <c r="E18" s="159">
        <f>'Secretary Book'!H372</f>
        <v>0</v>
      </c>
      <c r="F18" s="159">
        <f>'Secretary Book'!I372</f>
        <v>0</v>
      </c>
      <c r="G18" s="159">
        <f>'Secretary Book'!J372</f>
        <v>0</v>
      </c>
      <c r="H18" s="159">
        <f>'Secretary Book'!K372</f>
        <v>0</v>
      </c>
      <c r="I18" s="159">
        <f>'Secretary Book'!L372</f>
        <v>0</v>
      </c>
      <c r="J18" s="159">
        <f>'Secretary Book'!M372</f>
        <v>0</v>
      </c>
      <c r="K18" s="159">
        <f>'Secretary Book'!N372</f>
        <v>0</v>
      </c>
      <c r="L18" s="207"/>
    </row>
    <row r="19" spans="1:12" ht="24">
      <c r="A19" s="15" t="s">
        <v>52</v>
      </c>
      <c r="B19" s="159">
        <f>'Secretary Book'!E396</f>
        <v>0</v>
      </c>
      <c r="C19" s="159">
        <f>'Secretary Book'!F396</f>
        <v>0</v>
      </c>
      <c r="D19" s="159">
        <f>'Secretary Book'!G396</f>
        <v>0</v>
      </c>
      <c r="E19" s="159">
        <f>'Secretary Book'!H396</f>
        <v>0</v>
      </c>
      <c r="F19" s="159">
        <f>'Secretary Book'!I396</f>
        <v>0</v>
      </c>
      <c r="G19" s="159">
        <f>'Secretary Book'!J396</f>
        <v>0</v>
      </c>
      <c r="H19" s="159">
        <f>'Secretary Book'!K396</f>
        <v>0</v>
      </c>
      <c r="I19" s="159">
        <f>'Secretary Book'!L396</f>
        <v>0</v>
      </c>
      <c r="J19" s="159">
        <f>'Secretary Book'!M396</f>
        <v>0</v>
      </c>
      <c r="K19" s="159">
        <f>'Secretary Book'!N396</f>
        <v>0</v>
      </c>
      <c r="L19" s="207"/>
    </row>
    <row r="20" spans="1:12" ht="24">
      <c r="A20" s="15" t="s">
        <v>53</v>
      </c>
      <c r="B20" s="159">
        <f>'Secretary Book'!E444</f>
        <v>0</v>
      </c>
      <c r="C20" s="159">
        <f>'Secretary Book'!F444</f>
        <v>0</v>
      </c>
      <c r="D20" s="159">
        <f>'Secretary Book'!G444</f>
        <v>0</v>
      </c>
      <c r="E20" s="159">
        <f>'Secretary Book'!H444</f>
        <v>0</v>
      </c>
      <c r="F20" s="159">
        <f>'Secretary Book'!I444</f>
        <v>0</v>
      </c>
      <c r="G20" s="159">
        <f>'Secretary Book'!J444</f>
        <v>0</v>
      </c>
      <c r="H20" s="159">
        <f>'Secretary Book'!K444</f>
        <v>0</v>
      </c>
      <c r="I20" s="159">
        <f>'Secretary Book'!L444</f>
        <v>0</v>
      </c>
      <c r="J20" s="159">
        <f>'Secretary Book'!M444</f>
        <v>0</v>
      </c>
      <c r="K20" s="159">
        <f>'Secretary Book'!N444</f>
        <v>0</v>
      </c>
      <c r="L20" s="207"/>
    </row>
    <row r="21" spans="1:12" ht="24">
      <c r="A21" s="15" t="s">
        <v>54</v>
      </c>
      <c r="B21" s="159">
        <f>'Secretary Book'!E542</f>
        <v>0</v>
      </c>
      <c r="C21" s="159">
        <f>'Secretary Book'!F542</f>
        <v>0</v>
      </c>
      <c r="D21" s="159">
        <f>'Secretary Book'!G542</f>
        <v>0</v>
      </c>
      <c r="E21" s="159">
        <f>'Secretary Book'!H542</f>
        <v>0</v>
      </c>
      <c r="F21" s="159">
        <f>'Secretary Book'!I542</f>
        <v>0</v>
      </c>
      <c r="G21" s="159">
        <f>'Secretary Book'!J542</f>
        <v>0</v>
      </c>
      <c r="H21" s="159">
        <f>'Secretary Book'!K542</f>
        <v>0</v>
      </c>
      <c r="I21" s="159">
        <f>'Secretary Book'!L542</f>
        <v>0</v>
      </c>
      <c r="J21" s="159">
        <f>'Secretary Book'!M542</f>
        <v>0</v>
      </c>
      <c r="K21" s="159">
        <f>'Secretary Book'!N542</f>
        <v>0</v>
      </c>
      <c r="L21" s="207"/>
    </row>
    <row r="22" spans="1:12" ht="24">
      <c r="A22" s="15" t="s">
        <v>55</v>
      </c>
      <c r="B22" s="159">
        <f>'Secretary Book'!E625</f>
        <v>0</v>
      </c>
      <c r="C22" s="159">
        <f>'Secretary Book'!F616</f>
        <v>0</v>
      </c>
      <c r="D22" s="159">
        <f>'Secretary Book'!G616</f>
        <v>0</v>
      </c>
      <c r="E22" s="159">
        <f>'Secretary Book'!H616</f>
        <v>0</v>
      </c>
      <c r="F22" s="159">
        <f>'Secretary Book'!I616</f>
        <v>0</v>
      </c>
      <c r="G22" s="159">
        <f>'Secretary Book'!J616</f>
        <v>0</v>
      </c>
      <c r="H22" s="159">
        <f>'Secretary Book'!K616</f>
        <v>0</v>
      </c>
      <c r="I22" s="159">
        <f>'Secretary Book'!L616</f>
        <v>0</v>
      </c>
      <c r="J22" s="159">
        <f>'Secretary Book'!M616</f>
        <v>0</v>
      </c>
      <c r="K22" s="159">
        <f>'Secretary Book'!N616</f>
        <v>0</v>
      </c>
      <c r="L22" s="207"/>
    </row>
    <row r="23" spans="1:12" ht="36" customHeight="1">
      <c r="A23" s="15" t="s">
        <v>334</v>
      </c>
      <c r="B23" s="159">
        <f>'Secretary Book'!E626+'Secretary Book'!E625</f>
        <v>0</v>
      </c>
      <c r="C23" s="159">
        <f>'Secretary Book'!F625</f>
        <v>0</v>
      </c>
      <c r="D23" s="159">
        <f>'Secretary Book'!G625</f>
        <v>0</v>
      </c>
      <c r="E23" s="159">
        <f>'Secretary Book'!H625</f>
        <v>0</v>
      </c>
      <c r="F23" s="159">
        <f>'Secretary Book'!I625</f>
        <v>0</v>
      </c>
      <c r="G23" s="159">
        <f>'Secretary Book'!J625</f>
        <v>0</v>
      </c>
      <c r="H23" s="293">
        <f>'Secretary Book'!K625</f>
        <v>0</v>
      </c>
      <c r="I23" s="159">
        <f>'Secretary Book'!L625</f>
        <v>0</v>
      </c>
      <c r="J23" s="159">
        <f>'Secretary Book'!M625</f>
        <v>0</v>
      </c>
      <c r="K23" s="159">
        <f>'Secretary Book'!N625</f>
        <v>0</v>
      </c>
      <c r="L23" s="207"/>
    </row>
    <row r="24" spans="1:12" ht="36">
      <c r="A24" s="71" t="s">
        <v>335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36">
      <c r="A25" s="15" t="s">
        <v>56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ht="25.25" customHeight="1">
      <c r="A26" s="71" t="s">
        <v>57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8" spans="1:12" ht="13" thickBot="1">
      <c r="B28" s="16" t="s">
        <v>47</v>
      </c>
      <c r="D28" s="17">
        <f>COUNT('Exhibitor Log In Sheet'!A25:A57)</f>
        <v>0</v>
      </c>
      <c r="H28" s="16" t="s">
        <v>48</v>
      </c>
      <c r="J28" s="17">
        <f>'Secretary Book'!K632</f>
        <v>0</v>
      </c>
    </row>
    <row r="29" spans="1:12">
      <c r="E29" s="16"/>
    </row>
  </sheetData>
  <sheetProtection selectLockedCells="1"/>
  <mergeCells count="2">
    <mergeCell ref="A1:K1"/>
    <mergeCell ref="A14:K14"/>
  </mergeCells>
  <phoneticPr fontId="3" type="noConversion"/>
  <pageMargins left="0.25" right="0.25" top="1" bottom="1" header="0.5" footer="0.5"/>
  <pageSetup scale="8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N44"/>
  <sheetViews>
    <sheetView showGridLines="0" view="pageBreakPreview" topLeftCell="A5" zoomScaleSheetLayoutView="100" workbookViewId="0">
      <selection activeCell="K30" sqref="K30"/>
    </sheetView>
  </sheetViews>
  <sheetFormatPr baseColWidth="10" defaultColWidth="9" defaultRowHeight="21" x14ac:dyDescent="0"/>
  <cols>
    <col min="1" max="2" width="6.83203125" style="31" customWidth="1"/>
    <col min="3" max="3" width="4.6640625" style="31" customWidth="1"/>
    <col min="4" max="4" width="26.83203125" style="27" customWidth="1"/>
    <col min="5" max="8" width="6.33203125" style="27" customWidth="1"/>
    <col min="9" max="9" width="9.1640625" style="27" customWidth="1"/>
    <col min="10" max="10" width="28.83203125" style="27" customWidth="1"/>
    <col min="11" max="11" width="21.1640625" style="27" customWidth="1"/>
    <col min="12" max="12" width="8.83203125" style="27" customWidth="1"/>
    <col min="13" max="13" width="6.6640625" style="27" customWidth="1"/>
    <col min="14" max="16384" width="9" style="30"/>
  </cols>
  <sheetData>
    <row r="1" spans="1:14" s="25" customFormat="1" ht="39" thickBot="1">
      <c r="B1" s="26"/>
      <c r="C1" s="251" t="s">
        <v>58</v>
      </c>
      <c r="D1" s="251"/>
      <c r="E1" s="251"/>
      <c r="F1" s="251"/>
      <c r="G1" s="251"/>
      <c r="H1" s="251"/>
      <c r="I1" s="251"/>
      <c r="J1" s="251"/>
      <c r="K1" s="26"/>
      <c r="L1" s="26"/>
      <c r="M1" s="26"/>
    </row>
    <row r="2" spans="1:14" ht="25" customHeight="1">
      <c r="A2" s="27"/>
      <c r="B2" s="27"/>
      <c r="C2" s="252" t="s">
        <v>59</v>
      </c>
      <c r="D2" s="252"/>
      <c r="E2" s="252"/>
      <c r="F2" s="252"/>
      <c r="G2" s="252"/>
      <c r="H2" s="252"/>
      <c r="I2" s="252"/>
      <c r="J2" s="253"/>
      <c r="K2" s="138" t="s">
        <v>126</v>
      </c>
      <c r="L2" s="28">
        <f>'Exhibitor Log In Sheet'!A2</f>
        <v>0</v>
      </c>
      <c r="M2" s="29"/>
    </row>
    <row r="3" spans="1:14" ht="25" customHeight="1">
      <c r="A3" s="27"/>
      <c r="B3" s="27"/>
      <c r="C3" s="10"/>
      <c r="D3" s="10"/>
      <c r="E3" s="10"/>
      <c r="F3" s="83"/>
      <c r="G3" s="79"/>
      <c r="H3" s="79"/>
      <c r="I3" s="10"/>
      <c r="J3" s="56"/>
      <c r="K3" s="139" t="s">
        <v>127</v>
      </c>
      <c r="L3" s="69">
        <f>COUNT('Exhibitor Log In Sheet'!A25:A57)</f>
        <v>0</v>
      </c>
      <c r="M3" s="33"/>
    </row>
    <row r="4" spans="1:14" ht="25" customHeight="1">
      <c r="A4" s="27"/>
      <c r="B4" s="27"/>
      <c r="C4" s="10"/>
      <c r="D4" s="10"/>
      <c r="E4" s="10"/>
      <c r="F4" s="83"/>
      <c r="G4" s="79"/>
      <c r="H4" s="79"/>
      <c r="I4" s="10"/>
      <c r="J4" s="56"/>
      <c r="K4" s="139" t="s">
        <v>128</v>
      </c>
      <c r="L4" s="68">
        <f>'Secretary Book'!K636</f>
        <v>0</v>
      </c>
      <c r="M4" s="33"/>
    </row>
    <row r="5" spans="1:14" ht="25" customHeight="1">
      <c r="A5" s="27"/>
      <c r="B5" s="27"/>
      <c r="C5" s="10"/>
      <c r="D5" s="10"/>
      <c r="E5" s="10"/>
      <c r="F5" s="83"/>
      <c r="G5" s="79"/>
      <c r="H5" s="79"/>
      <c r="I5" s="10"/>
      <c r="J5" s="56"/>
      <c r="K5" s="139" t="s">
        <v>129</v>
      </c>
      <c r="L5" s="68">
        <f>'Secretary Book'!K634+'Secretary Book'!K632</f>
        <v>0</v>
      </c>
      <c r="M5" s="33"/>
    </row>
    <row r="6" spans="1:14" ht="27.5" customHeight="1">
      <c r="C6" s="32"/>
      <c r="K6" s="139" t="s">
        <v>130</v>
      </c>
      <c r="L6" s="68">
        <f>'Exhibitor Log In Sheet'!H7</f>
        <v>0</v>
      </c>
      <c r="M6" s="33"/>
    </row>
    <row r="7" spans="1:14" ht="11.75" customHeight="1" thickBot="1">
      <c r="C7" s="32"/>
      <c r="K7" s="140"/>
      <c r="L7" s="34"/>
      <c r="M7" s="35"/>
    </row>
    <row r="8" spans="1:14">
      <c r="A8" s="36"/>
      <c r="B8" s="36"/>
      <c r="E8" s="36" t="s">
        <v>60</v>
      </c>
      <c r="F8" s="36"/>
      <c r="G8" s="36"/>
      <c r="H8" s="36"/>
    </row>
    <row r="9" spans="1:14" s="137" customFormat="1" ht="21.5" customHeight="1">
      <c r="A9" s="255" t="s">
        <v>61</v>
      </c>
      <c r="B9" s="256"/>
      <c r="C9" s="255" t="s">
        <v>62</v>
      </c>
      <c r="D9" s="256"/>
      <c r="E9" s="141" t="s">
        <v>63</v>
      </c>
      <c r="F9" s="255" t="s">
        <v>64</v>
      </c>
      <c r="G9" s="257"/>
      <c r="H9" s="257"/>
      <c r="I9" s="256"/>
      <c r="J9" s="141" t="s">
        <v>65</v>
      </c>
      <c r="K9" s="254" t="s">
        <v>66</v>
      </c>
      <c r="L9" s="254"/>
      <c r="M9" s="142" t="s">
        <v>67</v>
      </c>
      <c r="N9" s="143" t="s">
        <v>185</v>
      </c>
    </row>
    <row r="10" spans="1:14" s="137" customFormat="1" ht="23" customHeight="1">
      <c r="A10" s="144" t="s">
        <v>4</v>
      </c>
      <c r="B10" s="145">
        <f>'Bench Reports'!B26</f>
        <v>0</v>
      </c>
      <c r="C10" s="146"/>
      <c r="D10" s="153" t="str">
        <f t="shared" ref="D10:D20" si="0">IF($B10=0,"",VLOOKUP($B10,Entries,3,FALSE))</f>
        <v/>
      </c>
      <c r="E10" s="145" t="str">
        <f t="shared" ref="E10:E20" si="1">IF($B10=0,"",VLOOKUP($B10,Entries,4,FALSE))</f>
        <v/>
      </c>
      <c r="F10" s="145" t="str">
        <f t="shared" ref="F10:F20" si="2">IF($B10=0,"",VLOOKUP($B10,Entries,5,FALSE))</f>
        <v/>
      </c>
      <c r="G10" s="145" t="str">
        <f t="shared" ref="G10:G20" si="3">IF($B10=0,"",VLOOKUP($B10,Entries,6,FALSE))</f>
        <v/>
      </c>
      <c r="H10" s="145" t="str">
        <f t="shared" ref="H10:H20" si="4">IF($B10=0,"",VLOOKUP($B10,Entries,7,FALSE))</f>
        <v/>
      </c>
      <c r="I10" s="145" t="str">
        <f t="shared" ref="I10:I20" si="5">IF($B10=0,"",VLOOKUP($B10,Entries,8,FALSE))</f>
        <v/>
      </c>
      <c r="J10" s="153" t="str">
        <f t="shared" ref="J10:J20" si="6">IF($B10=0,"",VLOOKUP($B10,Entries,9,FALSE))</f>
        <v/>
      </c>
      <c r="K10" s="154" t="str">
        <f t="shared" ref="K10:K20" si="7">IF($B10=0,"",VLOOKUP($B10,Entries,10,FALSE))</f>
        <v/>
      </c>
      <c r="L10" s="149"/>
      <c r="M10" s="145" t="str">
        <f t="shared" ref="M10:M20" si="8">IF($B10=0,"",VLOOKUP($B10,Entries,11,FALSE))</f>
        <v/>
      </c>
      <c r="N10" s="150"/>
    </row>
    <row r="11" spans="1:14" s="137" customFormat="1" ht="23" customHeight="1">
      <c r="A11" s="144" t="s">
        <v>5</v>
      </c>
      <c r="B11" s="145">
        <f>'Bench Reports'!C26</f>
        <v>0</v>
      </c>
      <c r="C11" s="146"/>
      <c r="D11" s="153" t="str">
        <f t="shared" si="0"/>
        <v/>
      </c>
      <c r="E11" s="145" t="str">
        <f t="shared" si="1"/>
        <v/>
      </c>
      <c r="F11" s="145" t="str">
        <f t="shared" si="2"/>
        <v/>
      </c>
      <c r="G11" s="145" t="str">
        <f t="shared" si="3"/>
        <v/>
      </c>
      <c r="H11" s="145" t="str">
        <f t="shared" si="4"/>
        <v/>
      </c>
      <c r="I11" s="145" t="str">
        <f t="shared" si="5"/>
        <v/>
      </c>
      <c r="J11" s="153" t="str">
        <f t="shared" si="6"/>
        <v/>
      </c>
      <c r="K11" s="154" t="str">
        <f t="shared" si="7"/>
        <v/>
      </c>
      <c r="L11" s="149"/>
      <c r="M11" s="145" t="str">
        <f t="shared" si="8"/>
        <v/>
      </c>
      <c r="N11" s="152"/>
    </row>
    <row r="12" spans="1:14" s="137" customFormat="1" ht="23" customHeight="1">
      <c r="A12" s="144" t="s">
        <v>6</v>
      </c>
      <c r="B12" s="145">
        <f>'Bench Reports'!D26</f>
        <v>0</v>
      </c>
      <c r="C12" s="146"/>
      <c r="D12" s="153" t="str">
        <f t="shared" si="0"/>
        <v/>
      </c>
      <c r="E12" s="145" t="str">
        <f t="shared" si="1"/>
        <v/>
      </c>
      <c r="F12" s="145" t="str">
        <f t="shared" si="2"/>
        <v/>
      </c>
      <c r="G12" s="145" t="str">
        <f t="shared" si="3"/>
        <v/>
      </c>
      <c r="H12" s="145" t="str">
        <f t="shared" si="4"/>
        <v/>
      </c>
      <c r="I12" s="145" t="str">
        <f t="shared" si="5"/>
        <v/>
      </c>
      <c r="J12" s="153" t="str">
        <f t="shared" si="6"/>
        <v/>
      </c>
      <c r="K12" s="154" t="str">
        <f t="shared" si="7"/>
        <v/>
      </c>
      <c r="L12" s="149"/>
      <c r="M12" s="145" t="str">
        <f t="shared" si="8"/>
        <v/>
      </c>
      <c r="N12" s="152"/>
    </row>
    <row r="13" spans="1:14" s="137" customFormat="1" ht="23" customHeight="1">
      <c r="A13" s="144" t="s">
        <v>68</v>
      </c>
      <c r="B13" s="145">
        <f>'Bench Reports'!E26</f>
        <v>0</v>
      </c>
      <c r="C13" s="146"/>
      <c r="D13" s="153" t="str">
        <f t="shared" si="0"/>
        <v/>
      </c>
      <c r="E13" s="145" t="str">
        <f t="shared" si="1"/>
        <v/>
      </c>
      <c r="F13" s="145" t="str">
        <f t="shared" si="2"/>
        <v/>
      </c>
      <c r="G13" s="145" t="str">
        <f t="shared" si="3"/>
        <v/>
      </c>
      <c r="H13" s="145" t="str">
        <f t="shared" si="4"/>
        <v/>
      </c>
      <c r="I13" s="145" t="str">
        <f t="shared" si="5"/>
        <v/>
      </c>
      <c r="J13" s="153" t="str">
        <f t="shared" si="6"/>
        <v/>
      </c>
      <c r="K13" s="154" t="str">
        <f t="shared" si="7"/>
        <v/>
      </c>
      <c r="L13" s="149"/>
      <c r="M13" s="145" t="str">
        <f t="shared" si="8"/>
        <v/>
      </c>
      <c r="N13" s="152"/>
    </row>
    <row r="14" spans="1:14" s="137" customFormat="1" ht="23" customHeight="1">
      <c r="A14" s="144" t="s">
        <v>69</v>
      </c>
      <c r="B14" s="145">
        <f>'Bench Reports'!F26</f>
        <v>0</v>
      </c>
      <c r="C14" s="146"/>
      <c r="D14" s="153" t="str">
        <f t="shared" si="0"/>
        <v/>
      </c>
      <c r="E14" s="145" t="str">
        <f t="shared" si="1"/>
        <v/>
      </c>
      <c r="F14" s="145" t="str">
        <f t="shared" si="2"/>
        <v/>
      </c>
      <c r="G14" s="145" t="str">
        <f t="shared" si="3"/>
        <v/>
      </c>
      <c r="H14" s="145" t="str">
        <f t="shared" si="4"/>
        <v/>
      </c>
      <c r="I14" s="145" t="str">
        <f t="shared" si="5"/>
        <v/>
      </c>
      <c r="J14" s="153" t="str">
        <f t="shared" si="6"/>
        <v/>
      </c>
      <c r="K14" s="154" t="str">
        <f t="shared" si="7"/>
        <v/>
      </c>
      <c r="L14" s="149"/>
      <c r="M14" s="145" t="str">
        <f t="shared" si="8"/>
        <v/>
      </c>
      <c r="N14" s="152"/>
    </row>
    <row r="15" spans="1:14" s="137" customFormat="1" ht="23" customHeight="1">
      <c r="A15" s="144" t="s">
        <v>70</v>
      </c>
      <c r="B15" s="145">
        <f>'Bench Reports'!G26</f>
        <v>0</v>
      </c>
      <c r="C15" s="146"/>
      <c r="D15" s="153" t="str">
        <f t="shared" si="0"/>
        <v/>
      </c>
      <c r="E15" s="145" t="str">
        <f t="shared" si="1"/>
        <v/>
      </c>
      <c r="F15" s="145" t="str">
        <f t="shared" si="2"/>
        <v/>
      </c>
      <c r="G15" s="145" t="str">
        <f t="shared" si="3"/>
        <v/>
      </c>
      <c r="H15" s="145" t="str">
        <f t="shared" si="4"/>
        <v/>
      </c>
      <c r="I15" s="145" t="str">
        <f t="shared" si="5"/>
        <v/>
      </c>
      <c r="J15" s="153" t="str">
        <f t="shared" si="6"/>
        <v/>
      </c>
      <c r="K15" s="154" t="str">
        <f t="shared" si="7"/>
        <v/>
      </c>
      <c r="L15" s="149"/>
      <c r="M15" s="145" t="str">
        <f t="shared" si="8"/>
        <v/>
      </c>
      <c r="N15" s="152"/>
    </row>
    <row r="16" spans="1:14" s="137" customFormat="1" ht="23" customHeight="1">
      <c r="A16" s="144" t="s">
        <v>71</v>
      </c>
      <c r="B16" s="145">
        <f>'Bench Reports'!H26</f>
        <v>0</v>
      </c>
      <c r="C16" s="146"/>
      <c r="D16" s="153" t="str">
        <f t="shared" si="0"/>
        <v/>
      </c>
      <c r="E16" s="145" t="str">
        <f t="shared" si="1"/>
        <v/>
      </c>
      <c r="F16" s="145" t="str">
        <f t="shared" si="2"/>
        <v/>
      </c>
      <c r="G16" s="145" t="str">
        <f t="shared" si="3"/>
        <v/>
      </c>
      <c r="H16" s="145" t="str">
        <f t="shared" si="4"/>
        <v/>
      </c>
      <c r="I16" s="145" t="str">
        <f t="shared" si="5"/>
        <v/>
      </c>
      <c r="J16" s="153" t="str">
        <f t="shared" si="6"/>
        <v/>
      </c>
      <c r="K16" s="154" t="str">
        <f t="shared" si="7"/>
        <v/>
      </c>
      <c r="L16" s="149"/>
      <c r="M16" s="145" t="str">
        <f t="shared" si="8"/>
        <v/>
      </c>
      <c r="N16" s="152"/>
    </row>
    <row r="17" spans="1:14" s="137" customFormat="1" ht="23" customHeight="1">
      <c r="A17" s="144" t="s">
        <v>72</v>
      </c>
      <c r="B17" s="145">
        <f>'Bench Reports'!I26</f>
        <v>0</v>
      </c>
      <c r="C17" s="146"/>
      <c r="D17" s="153" t="str">
        <f t="shared" si="0"/>
        <v/>
      </c>
      <c r="E17" s="145" t="str">
        <f t="shared" si="1"/>
        <v/>
      </c>
      <c r="F17" s="145" t="str">
        <f t="shared" si="2"/>
        <v/>
      </c>
      <c r="G17" s="145" t="str">
        <f t="shared" si="3"/>
        <v/>
      </c>
      <c r="H17" s="145" t="str">
        <f t="shared" si="4"/>
        <v/>
      </c>
      <c r="I17" s="145" t="str">
        <f t="shared" si="5"/>
        <v/>
      </c>
      <c r="J17" s="153" t="str">
        <f t="shared" si="6"/>
        <v/>
      </c>
      <c r="K17" s="154" t="str">
        <f t="shared" si="7"/>
        <v/>
      </c>
      <c r="L17" s="149"/>
      <c r="M17" s="145" t="str">
        <f t="shared" si="8"/>
        <v/>
      </c>
      <c r="N17" s="152"/>
    </row>
    <row r="18" spans="1:14" s="137" customFormat="1" ht="23" customHeight="1">
      <c r="A18" s="144" t="s">
        <v>73</v>
      </c>
      <c r="B18" s="145">
        <f>'Bench Reports'!J26</f>
        <v>0</v>
      </c>
      <c r="C18" s="146"/>
      <c r="D18" s="153" t="str">
        <f t="shared" si="0"/>
        <v/>
      </c>
      <c r="E18" s="145" t="str">
        <f t="shared" si="1"/>
        <v/>
      </c>
      <c r="F18" s="145" t="str">
        <f t="shared" si="2"/>
        <v/>
      </c>
      <c r="G18" s="145" t="str">
        <f t="shared" si="3"/>
        <v/>
      </c>
      <c r="H18" s="145" t="str">
        <f t="shared" si="4"/>
        <v/>
      </c>
      <c r="I18" s="145" t="str">
        <f t="shared" si="5"/>
        <v/>
      </c>
      <c r="J18" s="153" t="str">
        <f t="shared" si="6"/>
        <v/>
      </c>
      <c r="K18" s="154" t="str">
        <f t="shared" si="7"/>
        <v/>
      </c>
      <c r="L18" s="149"/>
      <c r="M18" s="145" t="str">
        <f t="shared" si="8"/>
        <v/>
      </c>
      <c r="N18" s="152"/>
    </row>
    <row r="19" spans="1:14" s="137" customFormat="1" ht="23" customHeight="1">
      <c r="A19" s="144" t="s">
        <v>74</v>
      </c>
      <c r="B19" s="145">
        <f>'Bench Reports'!K26</f>
        <v>0</v>
      </c>
      <c r="C19" s="146"/>
      <c r="D19" s="153" t="str">
        <f t="shared" si="0"/>
        <v/>
      </c>
      <c r="E19" s="145" t="str">
        <f t="shared" si="1"/>
        <v/>
      </c>
      <c r="F19" s="145" t="str">
        <f t="shared" si="2"/>
        <v/>
      </c>
      <c r="G19" s="145" t="str">
        <f t="shared" si="3"/>
        <v/>
      </c>
      <c r="H19" s="145" t="str">
        <f t="shared" si="4"/>
        <v/>
      </c>
      <c r="I19" s="145" t="str">
        <f t="shared" si="5"/>
        <v/>
      </c>
      <c r="J19" s="153" t="str">
        <f t="shared" si="6"/>
        <v/>
      </c>
      <c r="K19" s="154" t="str">
        <f t="shared" si="7"/>
        <v/>
      </c>
      <c r="L19" s="149"/>
      <c r="M19" s="145" t="str">
        <f t="shared" si="8"/>
        <v/>
      </c>
      <c r="N19" s="152"/>
    </row>
    <row r="20" spans="1:14" s="137" customFormat="1" ht="26">
      <c r="A20" s="144" t="s">
        <v>75</v>
      </c>
      <c r="B20" s="151"/>
      <c r="C20" s="146"/>
      <c r="D20" s="153" t="str">
        <f t="shared" si="0"/>
        <v/>
      </c>
      <c r="E20" s="145" t="str">
        <f t="shared" si="1"/>
        <v/>
      </c>
      <c r="F20" s="145" t="str">
        <f t="shared" si="2"/>
        <v/>
      </c>
      <c r="G20" s="145" t="str">
        <f t="shared" si="3"/>
        <v/>
      </c>
      <c r="H20" s="145" t="str">
        <f t="shared" si="4"/>
        <v/>
      </c>
      <c r="I20" s="145" t="str">
        <f t="shared" si="5"/>
        <v/>
      </c>
      <c r="J20" s="153" t="str">
        <f t="shared" si="6"/>
        <v/>
      </c>
      <c r="K20" s="154" t="str">
        <f t="shared" si="7"/>
        <v/>
      </c>
      <c r="L20" s="149"/>
      <c r="M20" s="145" t="str">
        <f t="shared" si="8"/>
        <v/>
      </c>
    </row>
    <row r="21" spans="1:14">
      <c r="A21" s="37"/>
      <c r="B21" s="37"/>
      <c r="C21" s="25"/>
      <c r="D21" s="25"/>
      <c r="E21" s="37" t="s">
        <v>76</v>
      </c>
      <c r="F21" s="37"/>
      <c r="G21" s="37"/>
      <c r="H21" s="37"/>
      <c r="I21" s="25"/>
      <c r="J21" s="25"/>
      <c r="K21" s="25"/>
      <c r="N21" s="40"/>
    </row>
    <row r="22" spans="1:14" s="137" customFormat="1" ht="33">
      <c r="A22" s="255" t="s">
        <v>61</v>
      </c>
      <c r="B22" s="256"/>
      <c r="C22" s="255" t="s">
        <v>62</v>
      </c>
      <c r="D22" s="256"/>
      <c r="E22" s="141" t="s">
        <v>63</v>
      </c>
      <c r="F22" s="255" t="s">
        <v>64</v>
      </c>
      <c r="G22" s="257"/>
      <c r="H22" s="257"/>
      <c r="I22" s="256"/>
      <c r="J22" s="141" t="s">
        <v>65</v>
      </c>
      <c r="K22" s="254" t="s">
        <v>66</v>
      </c>
      <c r="L22" s="254"/>
      <c r="M22" s="142" t="s">
        <v>67</v>
      </c>
      <c r="N22" s="155" t="s">
        <v>238</v>
      </c>
    </row>
    <row r="23" spans="1:14" s="137" customFormat="1" ht="23" customHeight="1">
      <c r="A23" s="144" t="s">
        <v>4</v>
      </c>
      <c r="B23" s="145">
        <f>'Bench Reports'!B10</f>
        <v>0</v>
      </c>
      <c r="C23" s="146"/>
      <c r="D23" s="153" t="str">
        <f t="shared" ref="D23:D33" si="9">IF($B23=0,"",VLOOKUP($B23,Entries,3,FALSE))</f>
        <v/>
      </c>
      <c r="E23" s="145" t="str">
        <f t="shared" ref="E23:E33" si="10">IF($B23=0,"",VLOOKUP($B23,Entries,4,FALSE))</f>
        <v/>
      </c>
      <c r="F23" s="145" t="str">
        <f t="shared" ref="F23:F33" si="11">IF($B23=0,"",VLOOKUP($B23,Entries,5,FALSE))</f>
        <v/>
      </c>
      <c r="G23" s="145" t="str">
        <f t="shared" ref="G23:G33" si="12">IF($B23=0,"",VLOOKUP($B23,Entries,6,FALSE))</f>
        <v/>
      </c>
      <c r="H23" s="145" t="str">
        <f t="shared" ref="H23:H33" si="13">IF($B23=0,"",VLOOKUP($B23,Entries,7,FALSE))</f>
        <v/>
      </c>
      <c r="I23" s="145" t="str">
        <f t="shared" ref="I23:I33" si="14">IF($B23=0,"",VLOOKUP($B23,Entries,8,FALSE))</f>
        <v/>
      </c>
      <c r="J23" s="153" t="str">
        <f t="shared" ref="J23:J33" si="15">IF($B23=0,"",VLOOKUP($B23,Entries,9,FALSE))</f>
        <v/>
      </c>
      <c r="K23" s="154" t="str">
        <f t="shared" ref="K23:K33" si="16">IF($B23=0,"",VLOOKUP($B23,Entries,10,FALSE))</f>
        <v/>
      </c>
      <c r="L23" s="149"/>
      <c r="M23" s="145" t="str">
        <f t="shared" ref="M23:M33" si="17">IF($B23=0,"",VLOOKUP($B23,Entries,11,FALSE))</f>
        <v/>
      </c>
      <c r="N23" s="150"/>
    </row>
    <row r="24" spans="1:14" s="137" customFormat="1" ht="23" customHeight="1">
      <c r="A24" s="144" t="s">
        <v>5</v>
      </c>
      <c r="B24" s="145">
        <f>'Bench Reports'!C10</f>
        <v>0</v>
      </c>
      <c r="C24" s="146"/>
      <c r="D24" s="153" t="str">
        <f t="shared" si="9"/>
        <v/>
      </c>
      <c r="E24" s="145" t="str">
        <f t="shared" si="10"/>
        <v/>
      </c>
      <c r="F24" s="145" t="str">
        <f t="shared" si="11"/>
        <v/>
      </c>
      <c r="G24" s="145" t="str">
        <f t="shared" si="12"/>
        <v/>
      </c>
      <c r="H24" s="145" t="str">
        <f t="shared" si="13"/>
        <v/>
      </c>
      <c r="I24" s="145" t="str">
        <f t="shared" si="14"/>
        <v/>
      </c>
      <c r="J24" s="153" t="str">
        <f t="shared" si="15"/>
        <v/>
      </c>
      <c r="K24" s="154" t="str">
        <f t="shared" si="16"/>
        <v/>
      </c>
      <c r="L24" s="149"/>
      <c r="M24" s="145" t="str">
        <f t="shared" si="17"/>
        <v/>
      </c>
      <c r="N24" s="152"/>
    </row>
    <row r="25" spans="1:14" s="137" customFormat="1" ht="23" customHeight="1">
      <c r="A25" s="144" t="s">
        <v>6</v>
      </c>
      <c r="B25" s="145">
        <f>'Bench Reports'!D10</f>
        <v>0</v>
      </c>
      <c r="C25" s="146"/>
      <c r="D25" s="153" t="str">
        <f t="shared" si="9"/>
        <v/>
      </c>
      <c r="E25" s="145" t="str">
        <f t="shared" si="10"/>
        <v/>
      </c>
      <c r="F25" s="145" t="str">
        <f t="shared" si="11"/>
        <v/>
      </c>
      <c r="G25" s="145" t="str">
        <f t="shared" si="12"/>
        <v/>
      </c>
      <c r="H25" s="145" t="str">
        <f t="shared" si="13"/>
        <v/>
      </c>
      <c r="I25" s="145" t="str">
        <f t="shared" si="14"/>
        <v/>
      </c>
      <c r="J25" s="153" t="str">
        <f t="shared" si="15"/>
        <v/>
      </c>
      <c r="K25" s="154" t="str">
        <f t="shared" si="16"/>
        <v/>
      </c>
      <c r="L25" s="149"/>
      <c r="M25" s="145" t="str">
        <f t="shared" si="17"/>
        <v/>
      </c>
      <c r="N25" s="150"/>
    </row>
    <row r="26" spans="1:14" s="137" customFormat="1" ht="23" customHeight="1">
      <c r="A26" s="144" t="s">
        <v>68</v>
      </c>
      <c r="B26" s="145">
        <f>'Bench Reports'!E10</f>
        <v>0</v>
      </c>
      <c r="C26" s="146"/>
      <c r="D26" s="153" t="str">
        <f t="shared" si="9"/>
        <v/>
      </c>
      <c r="E26" s="145" t="str">
        <f t="shared" si="10"/>
        <v/>
      </c>
      <c r="F26" s="145" t="str">
        <f t="shared" si="11"/>
        <v/>
      </c>
      <c r="G26" s="145" t="str">
        <f t="shared" si="12"/>
        <v/>
      </c>
      <c r="H26" s="145" t="str">
        <f t="shared" si="13"/>
        <v/>
      </c>
      <c r="I26" s="145" t="str">
        <f t="shared" si="14"/>
        <v/>
      </c>
      <c r="J26" s="153" t="str">
        <f t="shared" si="15"/>
        <v/>
      </c>
      <c r="K26" s="154" t="str">
        <f t="shared" si="16"/>
        <v/>
      </c>
      <c r="L26" s="149"/>
      <c r="M26" s="145" t="str">
        <f t="shared" si="17"/>
        <v/>
      </c>
      <c r="N26" s="150"/>
    </row>
    <row r="27" spans="1:14" s="137" customFormat="1" ht="23" customHeight="1">
      <c r="A27" s="144" t="s">
        <v>69</v>
      </c>
      <c r="B27" s="145">
        <f>'Bench Reports'!F10</f>
        <v>0</v>
      </c>
      <c r="C27" s="146"/>
      <c r="D27" s="153" t="str">
        <f t="shared" si="9"/>
        <v/>
      </c>
      <c r="E27" s="145" t="str">
        <f t="shared" si="10"/>
        <v/>
      </c>
      <c r="F27" s="145" t="str">
        <f t="shared" si="11"/>
        <v/>
      </c>
      <c r="G27" s="145" t="str">
        <f t="shared" si="12"/>
        <v/>
      </c>
      <c r="H27" s="145" t="str">
        <f t="shared" si="13"/>
        <v/>
      </c>
      <c r="I27" s="145" t="str">
        <f t="shared" si="14"/>
        <v/>
      </c>
      <c r="J27" s="153" t="str">
        <f t="shared" si="15"/>
        <v/>
      </c>
      <c r="K27" s="154" t="str">
        <f t="shared" si="16"/>
        <v/>
      </c>
      <c r="L27" s="149"/>
      <c r="M27" s="145" t="str">
        <f t="shared" si="17"/>
        <v/>
      </c>
      <c r="N27" s="150"/>
    </row>
    <row r="28" spans="1:14" s="137" customFormat="1" ht="23" customHeight="1">
      <c r="A28" s="144" t="s">
        <v>70</v>
      </c>
      <c r="B28" s="145">
        <f>'Bench Reports'!G10</f>
        <v>0</v>
      </c>
      <c r="C28" s="146"/>
      <c r="D28" s="153" t="str">
        <f t="shared" si="9"/>
        <v/>
      </c>
      <c r="E28" s="145" t="str">
        <f t="shared" si="10"/>
        <v/>
      </c>
      <c r="F28" s="145" t="str">
        <f t="shared" si="11"/>
        <v/>
      </c>
      <c r="G28" s="145" t="str">
        <f t="shared" si="12"/>
        <v/>
      </c>
      <c r="H28" s="145" t="str">
        <f t="shared" si="13"/>
        <v/>
      </c>
      <c r="I28" s="145" t="str">
        <f t="shared" si="14"/>
        <v/>
      </c>
      <c r="J28" s="153" t="str">
        <f t="shared" si="15"/>
        <v/>
      </c>
      <c r="K28" s="154" t="str">
        <f t="shared" si="16"/>
        <v/>
      </c>
      <c r="L28" s="149"/>
      <c r="M28" s="145" t="str">
        <f t="shared" si="17"/>
        <v/>
      </c>
      <c r="N28" s="150"/>
    </row>
    <row r="29" spans="1:14" s="137" customFormat="1" ht="23" customHeight="1">
      <c r="A29" s="144" t="s">
        <v>71</v>
      </c>
      <c r="B29" s="145">
        <f>'Bench Reports'!H10</f>
        <v>0</v>
      </c>
      <c r="C29" s="146"/>
      <c r="D29" s="153" t="str">
        <f t="shared" si="9"/>
        <v/>
      </c>
      <c r="E29" s="145" t="str">
        <f t="shared" si="10"/>
        <v/>
      </c>
      <c r="F29" s="145" t="str">
        <f t="shared" si="11"/>
        <v/>
      </c>
      <c r="G29" s="145" t="str">
        <f t="shared" si="12"/>
        <v/>
      </c>
      <c r="H29" s="145" t="str">
        <f t="shared" si="13"/>
        <v/>
      </c>
      <c r="I29" s="145" t="str">
        <f t="shared" si="14"/>
        <v/>
      </c>
      <c r="J29" s="153" t="str">
        <f t="shared" si="15"/>
        <v/>
      </c>
      <c r="K29" s="154" t="str">
        <f t="shared" si="16"/>
        <v/>
      </c>
      <c r="L29" s="149"/>
      <c r="M29" s="145" t="str">
        <f t="shared" si="17"/>
        <v/>
      </c>
      <c r="N29" s="150"/>
    </row>
    <row r="30" spans="1:14" s="137" customFormat="1" ht="23" customHeight="1">
      <c r="A30" s="144" t="s">
        <v>72</v>
      </c>
      <c r="B30" s="145">
        <f>'Bench Reports'!I10</f>
        <v>0</v>
      </c>
      <c r="C30" s="146"/>
      <c r="D30" s="153" t="str">
        <f t="shared" si="9"/>
        <v/>
      </c>
      <c r="E30" s="145" t="str">
        <f t="shared" si="10"/>
        <v/>
      </c>
      <c r="F30" s="145" t="str">
        <f t="shared" si="11"/>
        <v/>
      </c>
      <c r="G30" s="145" t="str">
        <f t="shared" si="12"/>
        <v/>
      </c>
      <c r="H30" s="145" t="str">
        <f t="shared" si="13"/>
        <v/>
      </c>
      <c r="I30" s="145" t="str">
        <f t="shared" si="14"/>
        <v/>
      </c>
      <c r="J30" s="153" t="str">
        <f t="shared" si="15"/>
        <v/>
      </c>
      <c r="K30" s="154" t="str">
        <f t="shared" si="16"/>
        <v/>
      </c>
      <c r="L30" s="149"/>
      <c r="M30" s="145" t="str">
        <f t="shared" si="17"/>
        <v/>
      </c>
      <c r="N30" s="150"/>
    </row>
    <row r="31" spans="1:14" s="137" customFormat="1" ht="23" customHeight="1">
      <c r="A31" s="144" t="s">
        <v>73</v>
      </c>
      <c r="B31" s="145">
        <f>'Bench Reports'!J10</f>
        <v>0</v>
      </c>
      <c r="C31" s="146"/>
      <c r="D31" s="153" t="str">
        <f t="shared" si="9"/>
        <v/>
      </c>
      <c r="E31" s="145" t="str">
        <f t="shared" si="10"/>
        <v/>
      </c>
      <c r="F31" s="145" t="str">
        <f t="shared" si="11"/>
        <v/>
      </c>
      <c r="G31" s="145" t="str">
        <f t="shared" si="12"/>
        <v/>
      </c>
      <c r="H31" s="145" t="str">
        <f t="shared" si="13"/>
        <v/>
      </c>
      <c r="I31" s="145" t="str">
        <f t="shared" si="14"/>
        <v/>
      </c>
      <c r="J31" s="153" t="str">
        <f t="shared" si="15"/>
        <v/>
      </c>
      <c r="K31" s="154" t="str">
        <f t="shared" si="16"/>
        <v/>
      </c>
      <c r="L31" s="149"/>
      <c r="M31" s="145" t="str">
        <f t="shared" si="17"/>
        <v/>
      </c>
      <c r="N31" s="150"/>
    </row>
    <row r="32" spans="1:14" s="137" customFormat="1" ht="23" customHeight="1">
      <c r="A32" s="144" t="s">
        <v>74</v>
      </c>
      <c r="B32" s="145">
        <f>'Bench Reports'!K10</f>
        <v>0</v>
      </c>
      <c r="C32" s="146"/>
      <c r="D32" s="153" t="str">
        <f t="shared" si="9"/>
        <v/>
      </c>
      <c r="E32" s="145" t="str">
        <f t="shared" si="10"/>
        <v/>
      </c>
      <c r="F32" s="145" t="str">
        <f t="shared" si="11"/>
        <v/>
      </c>
      <c r="G32" s="145" t="str">
        <f t="shared" si="12"/>
        <v/>
      </c>
      <c r="H32" s="145" t="str">
        <f t="shared" si="13"/>
        <v/>
      </c>
      <c r="I32" s="145" t="str">
        <f t="shared" si="14"/>
        <v/>
      </c>
      <c r="J32" s="153" t="str">
        <f t="shared" si="15"/>
        <v/>
      </c>
      <c r="K32" s="154" t="str">
        <f t="shared" si="16"/>
        <v/>
      </c>
      <c r="L32" s="149"/>
      <c r="M32" s="145" t="str">
        <f t="shared" si="17"/>
        <v/>
      </c>
      <c r="N32" s="150"/>
    </row>
    <row r="33" spans="1:14" s="137" customFormat="1" ht="26">
      <c r="A33" s="144" t="s">
        <v>75</v>
      </c>
      <c r="B33" s="151"/>
      <c r="C33" s="146"/>
      <c r="D33" s="153" t="str">
        <f t="shared" si="9"/>
        <v/>
      </c>
      <c r="E33" s="145" t="str">
        <f t="shared" si="10"/>
        <v/>
      </c>
      <c r="F33" s="145" t="str">
        <f t="shared" si="11"/>
        <v/>
      </c>
      <c r="G33" s="145" t="str">
        <f t="shared" si="12"/>
        <v/>
      </c>
      <c r="H33" s="145" t="str">
        <f t="shared" si="13"/>
        <v/>
      </c>
      <c r="I33" s="145" t="str">
        <f t="shared" si="14"/>
        <v/>
      </c>
      <c r="J33" s="153" t="str">
        <f t="shared" si="15"/>
        <v/>
      </c>
      <c r="K33" s="154" t="str">
        <f t="shared" si="16"/>
        <v/>
      </c>
      <c r="L33" s="149"/>
      <c r="M33" s="145" t="str">
        <f t="shared" si="17"/>
        <v/>
      </c>
    </row>
    <row r="34" spans="1:14" ht="10.5" customHeight="1">
      <c r="A34" s="41"/>
      <c r="B34" s="41"/>
      <c r="C34" s="250"/>
      <c r="D34" s="250"/>
      <c r="E34" s="250"/>
      <c r="F34" s="250"/>
      <c r="G34" s="250"/>
      <c r="H34" s="250"/>
      <c r="I34" s="250"/>
      <c r="J34" s="41"/>
      <c r="K34" s="41"/>
      <c r="L34" s="39"/>
      <c r="M34" s="39"/>
      <c r="N34" s="40"/>
    </row>
    <row r="35" spans="1:14" s="43" customFormat="1" ht="19" thickBot="1">
      <c r="A35" s="42" t="s">
        <v>77</v>
      </c>
      <c r="B35" s="42"/>
      <c r="C35" s="42"/>
      <c r="D35" s="42"/>
      <c r="E35" s="281">
        <f>'Exhibitor Log In Sheet'!H13</f>
        <v>0</v>
      </c>
      <c r="F35" s="281"/>
      <c r="G35" s="281"/>
      <c r="H35" s="281"/>
      <c r="I35" s="281"/>
      <c r="J35" s="281"/>
      <c r="K35" s="42" t="s">
        <v>78</v>
      </c>
      <c r="L35" s="282"/>
      <c r="M35" s="44"/>
    </row>
    <row r="36" spans="1:14" ht="17.75" customHeight="1">
      <c r="A36" s="42"/>
      <c r="B36" s="42"/>
      <c r="C36" s="45"/>
      <c r="D36" s="42"/>
      <c r="E36" s="283" t="s">
        <v>79</v>
      </c>
      <c r="F36" s="283"/>
      <c r="G36" s="283"/>
      <c r="H36" s="283"/>
      <c r="I36" s="283"/>
      <c r="J36" s="283"/>
      <c r="K36" s="42"/>
      <c r="L36" s="46"/>
      <c r="M36" s="39"/>
      <c r="N36" s="40"/>
    </row>
    <row r="37" spans="1:14" s="52" customFormat="1" ht="29" thickBot="1">
      <c r="A37" s="284">
        <f>'Exhibitor Log In Sheet'!H4</f>
        <v>0</v>
      </c>
      <c r="B37" s="284"/>
      <c r="C37" s="47" t="s">
        <v>80</v>
      </c>
      <c r="D37" s="281">
        <f>'Exhibitor Log In Sheet'!H16</f>
        <v>0</v>
      </c>
      <c r="E37" s="281"/>
      <c r="F37" s="281"/>
      <c r="G37" s="281"/>
      <c r="H37" s="281"/>
      <c r="I37" s="281"/>
      <c r="J37" s="48" t="s">
        <v>81</v>
      </c>
      <c r="K37" s="49"/>
      <c r="L37" s="50"/>
      <c r="M37" s="51"/>
    </row>
    <row r="38" spans="1:14" s="54" customFormat="1" ht="23.75" customHeight="1">
      <c r="A38" s="53" t="s">
        <v>82</v>
      </c>
      <c r="B38" s="53"/>
      <c r="C38" s="53"/>
      <c r="D38" s="248" t="s">
        <v>83</v>
      </c>
      <c r="E38" s="248"/>
      <c r="F38" s="248"/>
      <c r="G38" s="248"/>
      <c r="H38" s="248"/>
      <c r="I38" s="248"/>
      <c r="J38" s="53"/>
      <c r="K38" s="53"/>
      <c r="L38" s="53"/>
      <c r="M38" s="31"/>
    </row>
    <row r="39" spans="1:14" ht="22" thickBot="1">
      <c r="A39" s="285">
        <f>'Exhibitor Log In Sheet'!H20</f>
        <v>0</v>
      </c>
      <c r="B39" s="285"/>
      <c r="C39" s="285"/>
      <c r="D39" s="285"/>
      <c r="E39" s="50"/>
      <c r="F39" s="50"/>
      <c r="G39" s="50"/>
      <c r="H39" s="50"/>
      <c r="I39" s="50"/>
      <c r="J39" s="249">
        <f>'Exhibitor Log In Sheet'!H10</f>
        <v>0</v>
      </c>
      <c r="K39" s="249"/>
      <c r="L39" s="249"/>
      <c r="M39" s="39"/>
      <c r="N39" s="40"/>
    </row>
    <row r="40" spans="1:14" ht="28">
      <c r="A40" s="248" t="s">
        <v>84</v>
      </c>
      <c r="B40" s="248"/>
      <c r="C40" s="248"/>
      <c r="D40" s="248"/>
      <c r="E40" s="50"/>
      <c r="F40" s="50"/>
      <c r="G40" s="50"/>
      <c r="H40" s="50"/>
      <c r="I40" s="50"/>
      <c r="J40" s="248" t="s">
        <v>85</v>
      </c>
      <c r="K40" s="248"/>
      <c r="L40" s="248"/>
      <c r="M40" s="55"/>
    </row>
    <row r="41" spans="1:14" ht="29" thickBot="1">
      <c r="A41" s="86" t="s">
        <v>167</v>
      </c>
      <c r="B41" s="286"/>
      <c r="C41" s="286"/>
      <c r="D41" s="287">
        <f>'Exhibitor Log In Sheet'!H23</f>
        <v>0</v>
      </c>
      <c r="E41" s="288"/>
      <c r="F41" s="288"/>
      <c r="G41" s="247" t="s">
        <v>166</v>
      </c>
      <c r="H41" s="247"/>
      <c r="I41" s="247"/>
      <c r="J41" s="224">
        <f>'Exhibitor Log In Sheet'!H26</f>
        <v>0</v>
      </c>
      <c r="K41" s="223"/>
      <c r="L41" s="223"/>
      <c r="M41" s="55"/>
    </row>
    <row r="42" spans="1:14" ht="10" customHeight="1">
      <c r="A42" s="223"/>
      <c r="B42" s="223"/>
      <c r="C42" s="223"/>
      <c r="D42" s="223"/>
      <c r="E42" s="50"/>
      <c r="F42" s="50"/>
      <c r="G42" s="50"/>
      <c r="H42" s="50"/>
      <c r="I42" s="50"/>
      <c r="J42" s="223"/>
      <c r="K42" s="223"/>
      <c r="L42" s="223"/>
      <c r="M42" s="55"/>
    </row>
    <row r="43" spans="1:14">
      <c r="A43" s="218" t="s">
        <v>86</v>
      </c>
      <c r="B43" s="53"/>
      <c r="C43" s="53"/>
      <c r="D43" s="50"/>
      <c r="E43" s="50"/>
      <c r="F43" s="50"/>
      <c r="G43" s="50"/>
      <c r="H43" s="50"/>
      <c r="I43" s="50"/>
      <c r="J43" s="50"/>
      <c r="K43" s="50"/>
      <c r="L43" s="50"/>
    </row>
    <row r="44" spans="1:14">
      <c r="A44" s="289" t="s">
        <v>217</v>
      </c>
      <c r="B44" s="290"/>
      <c r="C44" s="290"/>
      <c r="D44" s="291"/>
      <c r="E44" s="291"/>
      <c r="F44" s="291"/>
      <c r="G44" s="291"/>
      <c r="H44" s="291"/>
      <c r="I44" s="291"/>
      <c r="J44" s="291"/>
      <c r="K44" s="291"/>
      <c r="L44" s="291"/>
    </row>
  </sheetData>
  <sheetProtection selectLockedCells="1"/>
  <mergeCells count="21">
    <mergeCell ref="C34:I34"/>
    <mergeCell ref="A39:D39"/>
    <mergeCell ref="C1:J1"/>
    <mergeCell ref="C2:J2"/>
    <mergeCell ref="K9:L9"/>
    <mergeCell ref="C9:D9"/>
    <mergeCell ref="K22:L22"/>
    <mergeCell ref="A9:B9"/>
    <mergeCell ref="A22:B22"/>
    <mergeCell ref="C22:D22"/>
    <mergeCell ref="F9:I9"/>
    <mergeCell ref="F22:I22"/>
    <mergeCell ref="G41:I41"/>
    <mergeCell ref="A40:D40"/>
    <mergeCell ref="J39:L39"/>
    <mergeCell ref="J40:L40"/>
    <mergeCell ref="E35:J35"/>
    <mergeCell ref="E36:J36"/>
    <mergeCell ref="D37:I37"/>
    <mergeCell ref="D38:I38"/>
    <mergeCell ref="A37:B37"/>
  </mergeCells>
  <phoneticPr fontId="3" type="noConversion"/>
  <dataValidations count="1">
    <dataValidation allowBlank="1" showInputMessage="1" showErrorMessage="1" promptTitle="Division" sqref="K2:K8"/>
  </dataValidations>
  <pageMargins left="0.75" right="0" top="0.5" bottom="0" header="0.5" footer="0.5"/>
  <pageSetup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N27"/>
  <sheetViews>
    <sheetView showGridLines="0" view="pageBreakPreview" topLeftCell="A5" zoomScaleSheetLayoutView="100" workbookViewId="0">
      <selection activeCell="K32" sqref="K32"/>
    </sheetView>
  </sheetViews>
  <sheetFormatPr baseColWidth="10" defaultColWidth="9" defaultRowHeight="21" x14ac:dyDescent="0"/>
  <cols>
    <col min="1" max="2" width="6.83203125" style="31" customWidth="1"/>
    <col min="3" max="3" width="4.6640625" style="31" customWidth="1"/>
    <col min="4" max="4" width="24.1640625" style="27" customWidth="1"/>
    <col min="5" max="8" width="6.33203125" style="27" customWidth="1"/>
    <col min="9" max="9" width="7.83203125" style="27" customWidth="1"/>
    <col min="10" max="10" width="23.1640625" style="27" customWidth="1"/>
    <col min="11" max="11" width="19.33203125" style="27" customWidth="1"/>
    <col min="12" max="12" width="6.5" style="27" customWidth="1"/>
    <col min="13" max="13" width="6.6640625" style="27" customWidth="1"/>
    <col min="14" max="14" width="8.1640625" style="30" customWidth="1"/>
    <col min="15" max="16384" width="9" style="30"/>
  </cols>
  <sheetData>
    <row r="1" spans="1:14" s="25" customFormat="1" ht="38">
      <c r="B1" s="26"/>
      <c r="C1" s="251" t="s">
        <v>58</v>
      </c>
      <c r="D1" s="251"/>
      <c r="E1" s="251"/>
      <c r="F1" s="251"/>
      <c r="G1" s="251"/>
      <c r="H1" s="251"/>
      <c r="I1" s="251"/>
      <c r="J1" s="251"/>
      <c r="K1" s="26"/>
      <c r="L1" s="26"/>
      <c r="M1" s="26"/>
    </row>
    <row r="2" spans="1:14" ht="25" customHeight="1">
      <c r="A2" s="27"/>
      <c r="B2" s="27"/>
      <c r="C2" s="252" t="s">
        <v>59</v>
      </c>
      <c r="D2" s="252"/>
      <c r="E2" s="252"/>
      <c r="F2" s="252"/>
      <c r="G2" s="252"/>
      <c r="H2" s="252"/>
      <c r="I2" s="252"/>
      <c r="J2" s="264"/>
      <c r="K2" s="39"/>
      <c r="L2" s="38"/>
      <c r="M2" s="39"/>
    </row>
    <row r="3" spans="1:14" ht="27.5" customHeight="1">
      <c r="C3" s="265" t="s">
        <v>87</v>
      </c>
      <c r="D3" s="265"/>
      <c r="E3" s="265"/>
      <c r="F3" s="265"/>
      <c r="G3" s="265"/>
      <c r="H3" s="265"/>
      <c r="I3" s="265"/>
      <c r="J3" s="266"/>
      <c r="K3" s="39"/>
      <c r="L3" s="38"/>
      <c r="M3" s="39"/>
    </row>
    <row r="4" spans="1:14" ht="11.75" customHeight="1">
      <c r="C4" s="32"/>
      <c r="K4" s="39"/>
      <c r="L4" s="39"/>
      <c r="M4" s="39"/>
    </row>
    <row r="5" spans="1:14">
      <c r="A5" s="36"/>
      <c r="B5" s="36"/>
      <c r="E5" s="36" t="s">
        <v>60</v>
      </c>
      <c r="F5" s="36"/>
      <c r="G5" s="36"/>
      <c r="H5" s="36"/>
    </row>
    <row r="6" spans="1:14" s="137" customFormat="1" ht="31" customHeight="1">
      <c r="A6" s="141" t="s">
        <v>88</v>
      </c>
      <c r="B6" s="141" t="s">
        <v>61</v>
      </c>
      <c r="C6" s="255" t="s">
        <v>62</v>
      </c>
      <c r="D6" s="256"/>
      <c r="E6" s="141" t="s">
        <v>63</v>
      </c>
      <c r="F6" s="255" t="s">
        <v>64</v>
      </c>
      <c r="G6" s="257"/>
      <c r="H6" s="257"/>
      <c r="I6" s="256"/>
      <c r="J6" s="141" t="s">
        <v>65</v>
      </c>
      <c r="K6" s="254" t="s">
        <v>66</v>
      </c>
      <c r="L6" s="254"/>
      <c r="M6" s="142" t="s">
        <v>67</v>
      </c>
      <c r="N6" s="156" t="s">
        <v>185</v>
      </c>
    </row>
    <row r="7" spans="1:14" s="137" customFormat="1" ht="34" customHeight="1">
      <c r="A7" s="157" t="s">
        <v>4</v>
      </c>
      <c r="B7" s="148">
        <f>'Bench Reports'!B24</f>
        <v>0</v>
      </c>
      <c r="C7" s="146"/>
      <c r="D7" s="153" t="str">
        <f t="shared" ref="D7:D16" si="0">IF($B7=0,"",VLOOKUP($B7,Entries,3,FALSE))</f>
        <v/>
      </c>
      <c r="E7" s="145" t="str">
        <f t="shared" ref="E7:E16" si="1">IF($B7=0,"",VLOOKUP($B7,Entries,4,FALSE))</f>
        <v/>
      </c>
      <c r="F7" s="145" t="str">
        <f t="shared" ref="F7:F16" si="2">IF($B7=0,"",VLOOKUP($B7,Entries,5,FALSE))</f>
        <v/>
      </c>
      <c r="G7" s="145" t="str">
        <f t="shared" ref="G7:G16" si="3">IF($B7=0,"",VLOOKUP($B7,Entries,6,FALSE))</f>
        <v/>
      </c>
      <c r="H7" s="145" t="str">
        <f t="shared" ref="H7:H16" si="4">IF($B7=0,"",VLOOKUP($B7,Entries,7,FALSE))</f>
        <v/>
      </c>
      <c r="I7" s="145" t="str">
        <f t="shared" ref="I7:I16" si="5">IF($B7=0,"",VLOOKUP($B7,Entries,8,FALSE))</f>
        <v/>
      </c>
      <c r="J7" s="153" t="str">
        <f t="shared" ref="J7:J16" si="6">IF($B7=0,"",VLOOKUP($B7,Entries,9,FALSE))</f>
        <v/>
      </c>
      <c r="K7" s="154" t="str">
        <f t="shared" ref="K7:K16" si="7">IF($B7=0,"",VLOOKUP($B7,Entries,10,FALSE))</f>
        <v/>
      </c>
      <c r="L7" s="147"/>
      <c r="M7" s="145" t="str">
        <f t="shared" ref="M7:M16" si="8">IF($B7=0,"",VLOOKUP($B7,Entries,11,FALSE))</f>
        <v/>
      </c>
      <c r="N7" s="156">
        <f>'Judges Show Report'!N10</f>
        <v>0</v>
      </c>
    </row>
    <row r="8" spans="1:14" s="137" customFormat="1" ht="34" customHeight="1">
      <c r="A8" s="157" t="s">
        <v>5</v>
      </c>
      <c r="B8" s="148">
        <f>'Bench Reports'!C24</f>
        <v>0</v>
      </c>
      <c r="C8" s="146"/>
      <c r="D8" s="153" t="str">
        <f t="shared" si="0"/>
        <v/>
      </c>
      <c r="E8" s="145" t="str">
        <f t="shared" si="1"/>
        <v/>
      </c>
      <c r="F8" s="145" t="str">
        <f t="shared" si="2"/>
        <v/>
      </c>
      <c r="G8" s="145" t="str">
        <f t="shared" si="3"/>
        <v/>
      </c>
      <c r="H8" s="145" t="str">
        <f t="shared" si="4"/>
        <v/>
      </c>
      <c r="I8" s="145" t="str">
        <f t="shared" si="5"/>
        <v/>
      </c>
      <c r="J8" s="153" t="str">
        <f t="shared" si="6"/>
        <v/>
      </c>
      <c r="K8" s="154" t="str">
        <f t="shared" si="7"/>
        <v/>
      </c>
      <c r="L8" s="147"/>
      <c r="M8" s="145" t="str">
        <f t="shared" si="8"/>
        <v/>
      </c>
      <c r="N8" s="156">
        <f>'Judges Show Report'!N11</f>
        <v>0</v>
      </c>
    </row>
    <row r="9" spans="1:14" s="137" customFormat="1" ht="34" customHeight="1">
      <c r="A9" s="157" t="s">
        <v>6</v>
      </c>
      <c r="B9" s="148">
        <f>'Bench Reports'!D24</f>
        <v>0</v>
      </c>
      <c r="C9" s="146"/>
      <c r="D9" s="153" t="str">
        <f t="shared" si="0"/>
        <v/>
      </c>
      <c r="E9" s="145" t="str">
        <f t="shared" si="1"/>
        <v/>
      </c>
      <c r="F9" s="145" t="str">
        <f t="shared" si="2"/>
        <v/>
      </c>
      <c r="G9" s="145" t="str">
        <f t="shared" si="3"/>
        <v/>
      </c>
      <c r="H9" s="145" t="str">
        <f t="shared" si="4"/>
        <v/>
      </c>
      <c r="I9" s="145" t="str">
        <f t="shared" si="5"/>
        <v/>
      </c>
      <c r="J9" s="153" t="str">
        <f t="shared" si="6"/>
        <v/>
      </c>
      <c r="K9" s="154" t="str">
        <f t="shared" si="7"/>
        <v/>
      </c>
      <c r="L9" s="147"/>
      <c r="M9" s="145" t="str">
        <f t="shared" si="8"/>
        <v/>
      </c>
      <c r="N9" s="156">
        <f>'Judges Show Report'!N12</f>
        <v>0</v>
      </c>
    </row>
    <row r="10" spans="1:14" s="137" customFormat="1" ht="34" customHeight="1">
      <c r="A10" s="157" t="s">
        <v>68</v>
      </c>
      <c r="B10" s="148">
        <f>'Bench Reports'!E24</f>
        <v>0</v>
      </c>
      <c r="C10" s="146"/>
      <c r="D10" s="153" t="str">
        <f t="shared" si="0"/>
        <v/>
      </c>
      <c r="E10" s="145" t="str">
        <f t="shared" si="1"/>
        <v/>
      </c>
      <c r="F10" s="145" t="str">
        <f t="shared" si="2"/>
        <v/>
      </c>
      <c r="G10" s="145" t="str">
        <f t="shared" si="3"/>
        <v/>
      </c>
      <c r="H10" s="145" t="str">
        <f t="shared" si="4"/>
        <v/>
      </c>
      <c r="I10" s="145" t="str">
        <f t="shared" si="5"/>
        <v/>
      </c>
      <c r="J10" s="153" t="str">
        <f t="shared" si="6"/>
        <v/>
      </c>
      <c r="K10" s="154" t="str">
        <f t="shared" si="7"/>
        <v/>
      </c>
      <c r="L10" s="147"/>
      <c r="M10" s="145" t="str">
        <f t="shared" si="8"/>
        <v/>
      </c>
      <c r="N10" s="156">
        <f>'Judges Show Report'!N13</f>
        <v>0</v>
      </c>
    </row>
    <row r="11" spans="1:14" s="137" customFormat="1" ht="34" customHeight="1">
      <c r="A11" s="157" t="s">
        <v>69</v>
      </c>
      <c r="B11" s="148">
        <f>'Bench Reports'!F24</f>
        <v>0</v>
      </c>
      <c r="C11" s="146"/>
      <c r="D11" s="153" t="str">
        <f t="shared" si="0"/>
        <v/>
      </c>
      <c r="E11" s="145" t="str">
        <f t="shared" si="1"/>
        <v/>
      </c>
      <c r="F11" s="145" t="str">
        <f t="shared" si="2"/>
        <v/>
      </c>
      <c r="G11" s="145" t="str">
        <f t="shared" si="3"/>
        <v/>
      </c>
      <c r="H11" s="145" t="str">
        <f t="shared" si="4"/>
        <v/>
      </c>
      <c r="I11" s="145" t="str">
        <f t="shared" si="5"/>
        <v/>
      </c>
      <c r="J11" s="153" t="str">
        <f t="shared" si="6"/>
        <v/>
      </c>
      <c r="K11" s="154" t="str">
        <f t="shared" si="7"/>
        <v/>
      </c>
      <c r="L11" s="147"/>
      <c r="M11" s="145" t="str">
        <f t="shared" si="8"/>
        <v/>
      </c>
      <c r="N11" s="156">
        <f>'Judges Show Report'!N14</f>
        <v>0</v>
      </c>
    </row>
    <row r="12" spans="1:14" s="137" customFormat="1" ht="34" customHeight="1">
      <c r="A12" s="157" t="s">
        <v>70</v>
      </c>
      <c r="B12" s="148">
        <f>'Bench Reports'!G24</f>
        <v>0</v>
      </c>
      <c r="C12" s="146"/>
      <c r="D12" s="153" t="str">
        <f t="shared" si="0"/>
        <v/>
      </c>
      <c r="E12" s="145" t="str">
        <f t="shared" si="1"/>
        <v/>
      </c>
      <c r="F12" s="145" t="str">
        <f t="shared" si="2"/>
        <v/>
      </c>
      <c r="G12" s="145" t="str">
        <f t="shared" si="3"/>
        <v/>
      </c>
      <c r="H12" s="145" t="str">
        <f t="shared" si="4"/>
        <v/>
      </c>
      <c r="I12" s="145" t="str">
        <f t="shared" si="5"/>
        <v/>
      </c>
      <c r="J12" s="153" t="str">
        <f t="shared" si="6"/>
        <v/>
      </c>
      <c r="K12" s="154" t="str">
        <f t="shared" si="7"/>
        <v/>
      </c>
      <c r="L12" s="147"/>
      <c r="M12" s="145" t="str">
        <f t="shared" si="8"/>
        <v/>
      </c>
      <c r="N12" s="156">
        <f>'Judges Show Report'!N15</f>
        <v>0</v>
      </c>
    </row>
    <row r="13" spans="1:14" s="137" customFormat="1" ht="34" customHeight="1">
      <c r="A13" s="157" t="s">
        <v>71</v>
      </c>
      <c r="B13" s="148">
        <f>'Bench Reports'!H24</f>
        <v>0</v>
      </c>
      <c r="C13" s="146"/>
      <c r="D13" s="153" t="str">
        <f t="shared" si="0"/>
        <v/>
      </c>
      <c r="E13" s="145" t="str">
        <f t="shared" si="1"/>
        <v/>
      </c>
      <c r="F13" s="145" t="str">
        <f t="shared" si="2"/>
        <v/>
      </c>
      <c r="G13" s="145" t="str">
        <f t="shared" si="3"/>
        <v/>
      </c>
      <c r="H13" s="145" t="str">
        <f t="shared" si="4"/>
        <v/>
      </c>
      <c r="I13" s="145" t="str">
        <f t="shared" si="5"/>
        <v/>
      </c>
      <c r="J13" s="153" t="str">
        <f t="shared" si="6"/>
        <v/>
      </c>
      <c r="K13" s="154" t="str">
        <f t="shared" si="7"/>
        <v/>
      </c>
      <c r="L13" s="147"/>
      <c r="M13" s="145" t="str">
        <f t="shared" si="8"/>
        <v/>
      </c>
      <c r="N13" s="156">
        <f>'Judges Show Report'!N16</f>
        <v>0</v>
      </c>
    </row>
    <row r="14" spans="1:14" s="137" customFormat="1" ht="34" customHeight="1">
      <c r="A14" s="157" t="s">
        <v>72</v>
      </c>
      <c r="B14" s="148">
        <f>'Bench Reports'!I24</f>
        <v>0</v>
      </c>
      <c r="C14" s="146"/>
      <c r="D14" s="153" t="str">
        <f t="shared" si="0"/>
        <v/>
      </c>
      <c r="E14" s="145" t="str">
        <f t="shared" si="1"/>
        <v/>
      </c>
      <c r="F14" s="145" t="str">
        <f t="shared" si="2"/>
        <v/>
      </c>
      <c r="G14" s="145" t="str">
        <f t="shared" si="3"/>
        <v/>
      </c>
      <c r="H14" s="145" t="str">
        <f t="shared" si="4"/>
        <v/>
      </c>
      <c r="I14" s="145" t="str">
        <f t="shared" si="5"/>
        <v/>
      </c>
      <c r="J14" s="153" t="str">
        <f t="shared" si="6"/>
        <v/>
      </c>
      <c r="K14" s="154" t="str">
        <f t="shared" si="7"/>
        <v/>
      </c>
      <c r="L14" s="147"/>
      <c r="M14" s="145" t="str">
        <f t="shared" si="8"/>
        <v/>
      </c>
      <c r="N14" s="156">
        <f>'Judges Show Report'!N17</f>
        <v>0</v>
      </c>
    </row>
    <row r="15" spans="1:14" s="137" customFormat="1" ht="34" customHeight="1">
      <c r="A15" s="157" t="s">
        <v>73</v>
      </c>
      <c r="B15" s="148">
        <f>'Bench Reports'!J24</f>
        <v>0</v>
      </c>
      <c r="C15" s="146"/>
      <c r="D15" s="153" t="str">
        <f t="shared" si="0"/>
        <v/>
      </c>
      <c r="E15" s="145" t="str">
        <f t="shared" si="1"/>
        <v/>
      </c>
      <c r="F15" s="145" t="str">
        <f t="shared" si="2"/>
        <v/>
      </c>
      <c r="G15" s="145" t="str">
        <f t="shared" si="3"/>
        <v/>
      </c>
      <c r="H15" s="145" t="str">
        <f t="shared" si="4"/>
        <v/>
      </c>
      <c r="I15" s="145" t="str">
        <f t="shared" si="5"/>
        <v/>
      </c>
      <c r="J15" s="153" t="str">
        <f t="shared" si="6"/>
        <v/>
      </c>
      <c r="K15" s="154" t="str">
        <f t="shared" si="7"/>
        <v/>
      </c>
      <c r="L15" s="147"/>
      <c r="M15" s="145" t="str">
        <f t="shared" si="8"/>
        <v/>
      </c>
      <c r="N15" s="156">
        <f>'Judges Show Report'!N18</f>
        <v>0</v>
      </c>
    </row>
    <row r="16" spans="1:14" s="137" customFormat="1" ht="34" customHeight="1">
      <c r="A16" s="157" t="s">
        <v>74</v>
      </c>
      <c r="B16" s="148">
        <f>'Bench Reports'!K24</f>
        <v>0</v>
      </c>
      <c r="C16" s="146"/>
      <c r="D16" s="153" t="str">
        <f t="shared" si="0"/>
        <v/>
      </c>
      <c r="E16" s="145" t="str">
        <f t="shared" si="1"/>
        <v/>
      </c>
      <c r="F16" s="145" t="str">
        <f t="shared" si="2"/>
        <v/>
      </c>
      <c r="G16" s="145" t="str">
        <f t="shared" si="3"/>
        <v/>
      </c>
      <c r="H16" s="145" t="str">
        <f t="shared" si="4"/>
        <v/>
      </c>
      <c r="I16" s="145" t="str">
        <f t="shared" si="5"/>
        <v/>
      </c>
      <c r="J16" s="153" t="str">
        <f t="shared" si="6"/>
        <v/>
      </c>
      <c r="K16" s="154" t="str">
        <f t="shared" si="7"/>
        <v/>
      </c>
      <c r="L16" s="147"/>
      <c r="M16" s="145" t="str">
        <f t="shared" si="8"/>
        <v/>
      </c>
      <c r="N16" s="156">
        <f>'Judges Show Report'!N19</f>
        <v>0</v>
      </c>
    </row>
    <row r="17" spans="1:14" ht="10.5" customHeight="1">
      <c r="A17" s="41"/>
      <c r="B17" s="41"/>
      <c r="C17" s="250"/>
      <c r="D17" s="250"/>
      <c r="E17" s="250"/>
      <c r="F17" s="250"/>
      <c r="G17" s="250"/>
      <c r="H17" s="250"/>
      <c r="I17" s="250"/>
      <c r="J17" s="41"/>
      <c r="K17" s="41"/>
      <c r="L17" s="39"/>
      <c r="M17" s="39"/>
      <c r="N17" s="40"/>
    </row>
    <row r="18" spans="1:14" s="57" customFormat="1" ht="18" thickBot="1">
      <c r="A18" s="42" t="s">
        <v>77</v>
      </c>
      <c r="B18" s="42"/>
      <c r="C18" s="42"/>
      <c r="D18" s="42"/>
      <c r="E18" s="259">
        <f>'Judges Show Report'!E35:J35</f>
        <v>0</v>
      </c>
      <c r="F18" s="259"/>
      <c r="G18" s="259"/>
      <c r="H18" s="259"/>
      <c r="I18" s="259"/>
      <c r="J18" s="259"/>
      <c r="K18" s="42" t="s">
        <v>78</v>
      </c>
      <c r="L18" s="46"/>
      <c r="M18" s="46"/>
    </row>
    <row r="19" spans="1:14" s="57" customFormat="1" ht="23" customHeight="1">
      <c r="A19" s="42"/>
      <c r="B19" s="42"/>
      <c r="C19" s="45"/>
      <c r="D19" s="42"/>
      <c r="E19" s="262" t="s">
        <v>79</v>
      </c>
      <c r="F19" s="262"/>
      <c r="G19" s="262"/>
      <c r="H19" s="262"/>
      <c r="I19" s="262"/>
      <c r="J19" s="262"/>
      <c r="K19" s="42"/>
      <c r="L19" s="46"/>
      <c r="M19" s="46"/>
      <c r="N19" s="47"/>
    </row>
    <row r="20" spans="1:14" s="57" customFormat="1" ht="18" thickBot="1">
      <c r="A20" s="263">
        <f>'Judges Show Report'!A37:B37</f>
        <v>0</v>
      </c>
      <c r="B20" s="259"/>
      <c r="C20" s="47" t="s">
        <v>80</v>
      </c>
      <c r="D20" s="259">
        <f>'Judges Show Report'!D37:I37</f>
        <v>0</v>
      </c>
      <c r="E20" s="259"/>
      <c r="F20" s="259"/>
      <c r="G20" s="259"/>
      <c r="H20" s="259"/>
      <c r="I20" s="259"/>
      <c r="J20" s="48" t="s">
        <v>81</v>
      </c>
      <c r="K20" s="49"/>
      <c r="L20" s="50"/>
      <c r="M20" s="50"/>
    </row>
    <row r="21" spans="1:14" s="57" customFormat="1" ht="15">
      <c r="A21" s="50" t="s">
        <v>82</v>
      </c>
      <c r="B21" s="50"/>
      <c r="C21" s="50"/>
      <c r="D21" s="260" t="s">
        <v>83</v>
      </c>
      <c r="E21" s="260"/>
      <c r="F21" s="260"/>
      <c r="G21" s="260"/>
      <c r="H21" s="260"/>
      <c r="I21" s="260"/>
      <c r="J21" s="50"/>
      <c r="K21" s="50"/>
      <c r="L21" s="50"/>
      <c r="M21" s="50"/>
    </row>
    <row r="22" spans="1:14" s="57" customFormat="1" ht="25.5" customHeight="1" thickBot="1">
      <c r="A22" s="292">
        <f>'Judges Show Report'!A39:D39</f>
        <v>0</v>
      </c>
      <c r="B22" s="292"/>
      <c r="C22" s="292"/>
      <c r="D22" s="292"/>
      <c r="E22" s="50"/>
      <c r="F22" s="50"/>
      <c r="G22" s="50"/>
      <c r="H22" s="50"/>
      <c r="I22" s="50"/>
      <c r="J22" s="261">
        <f>'Judges Show Report'!J39:L39</f>
        <v>0</v>
      </c>
      <c r="K22" s="261"/>
      <c r="L22" s="261"/>
      <c r="M22" s="58"/>
      <c r="N22" s="47"/>
    </row>
    <row r="23" spans="1:14" s="57" customFormat="1" ht="27.5" customHeight="1">
      <c r="A23" s="258" t="s">
        <v>84</v>
      </c>
      <c r="B23" s="258"/>
      <c r="C23" s="258"/>
      <c r="D23" s="258"/>
      <c r="E23" s="78"/>
      <c r="F23" s="78"/>
      <c r="G23" s="78"/>
      <c r="H23" s="78"/>
      <c r="I23" s="78"/>
      <c r="J23" s="258" t="s">
        <v>85</v>
      </c>
      <c r="K23" s="258"/>
      <c r="L23" s="258"/>
      <c r="M23" s="58"/>
    </row>
    <row r="24" spans="1:14" s="57" customFormat="1" ht="28.25" customHeight="1" thickBot="1">
      <c r="A24" s="86" t="s">
        <v>184</v>
      </c>
      <c r="B24" s="286"/>
      <c r="C24" s="286"/>
      <c r="D24" s="225">
        <f>'Judges Show Report'!D41</f>
        <v>0</v>
      </c>
      <c r="E24" s="288"/>
      <c r="F24" s="288"/>
      <c r="G24" s="247" t="s">
        <v>166</v>
      </c>
      <c r="H24" s="247"/>
      <c r="I24" s="247"/>
      <c r="J24" s="225">
        <f>'Judges Show Report'!J41</f>
        <v>0</v>
      </c>
      <c r="K24" s="223"/>
      <c r="L24" s="223"/>
      <c r="M24" s="58"/>
    </row>
    <row r="25" spans="1:14" s="57" customFormat="1" ht="25.75" customHeight="1">
      <c r="A25" s="286"/>
      <c r="B25" s="286"/>
      <c r="C25" s="286"/>
      <c r="D25" s="286"/>
      <c r="E25" s="288"/>
      <c r="F25" s="288"/>
      <c r="G25" s="288"/>
      <c r="H25" s="288"/>
      <c r="I25" s="288"/>
      <c r="J25" s="286"/>
      <c r="K25" s="223"/>
      <c r="L25" s="223"/>
      <c r="M25" s="58"/>
    </row>
    <row r="26" spans="1:14" s="57" customFormat="1" ht="15">
      <c r="A26" s="218" t="s">
        <v>86</v>
      </c>
      <c r="B26" s="53"/>
      <c r="C26" s="53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4">
      <c r="A27" s="289" t="s">
        <v>217</v>
      </c>
      <c r="B27" s="290"/>
      <c r="C27" s="290"/>
      <c r="D27" s="291"/>
      <c r="E27" s="291"/>
      <c r="F27" s="291"/>
      <c r="G27" s="291"/>
      <c r="H27" s="291"/>
      <c r="I27" s="291"/>
      <c r="J27" s="291"/>
      <c r="K27" s="291"/>
      <c r="L27" s="291"/>
    </row>
  </sheetData>
  <sheetProtection selectLockedCells="1"/>
  <mergeCells count="17">
    <mergeCell ref="K6:L6"/>
    <mergeCell ref="C6:D6"/>
    <mergeCell ref="C1:J1"/>
    <mergeCell ref="C2:J2"/>
    <mergeCell ref="C3:J3"/>
    <mergeCell ref="F6:I6"/>
    <mergeCell ref="J22:L22"/>
    <mergeCell ref="J23:L23"/>
    <mergeCell ref="E18:J18"/>
    <mergeCell ref="E19:J19"/>
    <mergeCell ref="A20:B20"/>
    <mergeCell ref="G24:I24"/>
    <mergeCell ref="C17:I17"/>
    <mergeCell ref="A22:D22"/>
    <mergeCell ref="A23:D23"/>
    <mergeCell ref="D20:I20"/>
    <mergeCell ref="D21:I21"/>
  </mergeCells>
  <phoneticPr fontId="3" type="noConversion"/>
  <dataValidations disablePrompts="1" count="1">
    <dataValidation allowBlank="1" showInputMessage="1" showErrorMessage="1" promptTitle="Division" sqref="K2:K5"/>
  </dataValidations>
  <pageMargins left="0.75" right="0" top="0.5" bottom="0" header="0.5" footer="0.5"/>
  <pageSetup scale="7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P53"/>
  <sheetViews>
    <sheetView view="pageLayout" workbookViewId="0">
      <selection activeCell="B42" sqref="B42"/>
    </sheetView>
  </sheetViews>
  <sheetFormatPr baseColWidth="10" defaultColWidth="8.83203125" defaultRowHeight="12" x14ac:dyDescent="0"/>
  <cols>
    <col min="1" max="1" width="6.6640625" customWidth="1"/>
    <col min="2" max="2" width="6.6640625" bestFit="1" customWidth="1"/>
    <col min="3" max="3" width="6.6640625" customWidth="1"/>
    <col min="4" max="4" width="6.1640625" customWidth="1"/>
    <col min="5" max="5" width="4" style="1" customWidth="1"/>
    <col min="6" max="6" width="4.83203125" customWidth="1"/>
    <col min="7" max="7" width="6.33203125" style="217" customWidth="1"/>
    <col min="8" max="8" width="5.33203125" style="217" customWidth="1"/>
    <col min="9" max="9" width="4.5" style="217" customWidth="1"/>
    <col min="10" max="10" width="19.83203125" customWidth="1"/>
    <col min="11" max="11" width="5.6640625" customWidth="1"/>
    <col min="12" max="12" width="5.83203125" style="16" bestFit="1" customWidth="1"/>
  </cols>
  <sheetData>
    <row r="1" spans="1:12">
      <c r="A1" s="268">
        <f>'Exhibitor Log In Sheet'!H13</f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>
      <c r="A2" s="269">
        <f>'Exhibitor Log In Sheet'!H4</f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>
      <c r="A3" s="270" t="s">
        <v>310</v>
      </c>
      <c r="B3" s="270"/>
      <c r="C3" s="270"/>
      <c r="D3" s="270"/>
      <c r="E3" s="270"/>
      <c r="F3" s="270"/>
      <c r="G3" s="270"/>
      <c r="H3" s="268">
        <f>'Exhibitor Log In Sheet'!H10</f>
        <v>0</v>
      </c>
      <c r="I3" s="268"/>
      <c r="J3" s="268"/>
      <c r="K3" s="268"/>
      <c r="L3" s="268"/>
    </row>
    <row r="4" spans="1:12">
      <c r="A4" s="271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>
      <c r="A5" s="208" t="s">
        <v>311</v>
      </c>
      <c r="B5" s="208"/>
      <c r="C5" s="221">
        <f>'Judges Show Report'!L4</f>
        <v>0</v>
      </c>
      <c r="D5" s="209"/>
      <c r="E5" s="267" t="s">
        <v>312</v>
      </c>
      <c r="F5" s="267"/>
      <c r="G5" s="267"/>
      <c r="H5" s="268">
        <f>'Judges Show Report'!L2</f>
        <v>0</v>
      </c>
      <c r="I5" s="268"/>
      <c r="J5" s="267" t="s">
        <v>313</v>
      </c>
      <c r="K5" s="267"/>
      <c r="L5" s="222">
        <f>'Judges Show Report'!L5</f>
        <v>0</v>
      </c>
    </row>
    <row r="6" spans="1:12">
      <c r="A6" s="274"/>
      <c r="B6" s="274"/>
      <c r="C6" s="274"/>
      <c r="D6" s="210"/>
      <c r="E6" s="211"/>
      <c r="F6" s="210"/>
      <c r="G6" s="212"/>
      <c r="H6" s="212"/>
      <c r="I6" s="213"/>
    </row>
    <row r="7" spans="1:12">
      <c r="A7" s="210"/>
      <c r="B7" s="181" t="s">
        <v>61</v>
      </c>
      <c r="C7" s="273" t="s">
        <v>314</v>
      </c>
      <c r="D7" s="273"/>
      <c r="E7" s="205" t="s">
        <v>63</v>
      </c>
      <c r="F7" s="273" t="s">
        <v>64</v>
      </c>
      <c r="G7" s="275"/>
      <c r="H7" s="275"/>
      <c r="I7" s="275"/>
      <c r="J7" s="117" t="s">
        <v>315</v>
      </c>
      <c r="K7" s="85" t="s">
        <v>67</v>
      </c>
      <c r="L7" s="117" t="s">
        <v>316</v>
      </c>
    </row>
    <row r="8" spans="1:12" ht="23.5" customHeight="1">
      <c r="A8" s="267" t="s">
        <v>317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1:12" ht="15" customHeight="1">
      <c r="A9" s="85" t="s">
        <v>318</v>
      </c>
      <c r="B9" s="205">
        <f>'Judges Show Report'!B10</f>
        <v>0</v>
      </c>
      <c r="C9" s="273" t="str">
        <f>'Judges Show Report'!D10</f>
        <v/>
      </c>
      <c r="D9" s="273"/>
      <c r="E9" s="117" t="str">
        <f>'Judges Show Report'!E10</f>
        <v/>
      </c>
      <c r="F9" s="117" t="str">
        <f>'Judges Show Report'!F10</f>
        <v/>
      </c>
      <c r="G9" s="117" t="str">
        <f>'Judges Show Report'!G10</f>
        <v/>
      </c>
      <c r="H9" s="117" t="str">
        <f>'Judges Show Report'!H10</f>
        <v/>
      </c>
      <c r="I9" s="117" t="str">
        <f>'Judges Show Report'!I10</f>
        <v/>
      </c>
      <c r="J9" s="117" t="str">
        <f>'Judges Show Report'!J10</f>
        <v/>
      </c>
      <c r="K9" s="117" t="str">
        <f>'Judges Show Report'!M10</f>
        <v/>
      </c>
      <c r="L9" s="117"/>
    </row>
    <row r="10" spans="1:12" ht="15" customHeight="1">
      <c r="A10" s="85" t="s">
        <v>5</v>
      </c>
      <c r="B10" s="205">
        <f>'Judges Show Report'!B11</f>
        <v>0</v>
      </c>
      <c r="C10" s="273" t="str">
        <f>'Judges Show Report'!D11</f>
        <v/>
      </c>
      <c r="D10" s="273"/>
      <c r="E10" s="117" t="str">
        <f>'Judges Show Report'!E11</f>
        <v/>
      </c>
      <c r="F10" s="117" t="str">
        <f>'Judges Show Report'!F11</f>
        <v/>
      </c>
      <c r="G10" s="117" t="str">
        <f>'Judges Show Report'!G11</f>
        <v/>
      </c>
      <c r="H10" s="117" t="str">
        <f>'Judges Show Report'!H11</f>
        <v/>
      </c>
      <c r="I10" s="117" t="str">
        <f>'Judges Show Report'!I11</f>
        <v/>
      </c>
      <c r="J10" s="117" t="str">
        <f>'Judges Show Report'!J11</f>
        <v/>
      </c>
      <c r="K10" s="117" t="str">
        <f>'Judges Show Report'!M11</f>
        <v/>
      </c>
      <c r="L10" s="117"/>
    </row>
    <row r="11" spans="1:12" ht="15" customHeight="1">
      <c r="A11" s="85" t="s">
        <v>6</v>
      </c>
      <c r="B11" s="205">
        <f>'Judges Show Report'!B12</f>
        <v>0</v>
      </c>
      <c r="C11" s="273" t="str">
        <f>'Judges Show Report'!D12</f>
        <v/>
      </c>
      <c r="D11" s="273"/>
      <c r="E11" s="117" t="str">
        <f>'Judges Show Report'!E12</f>
        <v/>
      </c>
      <c r="F11" s="117" t="str">
        <f>'Judges Show Report'!F12</f>
        <v/>
      </c>
      <c r="G11" s="117" t="str">
        <f>'Judges Show Report'!G12</f>
        <v/>
      </c>
      <c r="H11" s="117" t="str">
        <f>'Judges Show Report'!H12</f>
        <v/>
      </c>
      <c r="I11" s="117" t="str">
        <f>'Judges Show Report'!I12</f>
        <v/>
      </c>
      <c r="J11" s="117" t="str">
        <f>'Judges Show Report'!J12</f>
        <v/>
      </c>
      <c r="K11" s="117" t="str">
        <f>'Judges Show Report'!M12</f>
        <v/>
      </c>
      <c r="L11" s="117"/>
    </row>
    <row r="12" spans="1:12" ht="15" customHeight="1">
      <c r="A12" s="85" t="s">
        <v>68</v>
      </c>
      <c r="B12" s="205">
        <f>'Judges Show Report'!B13</f>
        <v>0</v>
      </c>
      <c r="C12" s="273" t="str">
        <f>'Judges Show Report'!D13</f>
        <v/>
      </c>
      <c r="D12" s="273"/>
      <c r="E12" s="117" t="str">
        <f>'Judges Show Report'!E13</f>
        <v/>
      </c>
      <c r="F12" s="117" t="str">
        <f>'Judges Show Report'!F13</f>
        <v/>
      </c>
      <c r="G12" s="117" t="str">
        <f>'Judges Show Report'!G13</f>
        <v/>
      </c>
      <c r="H12" s="117" t="str">
        <f>'Judges Show Report'!H13</f>
        <v/>
      </c>
      <c r="I12" s="117" t="str">
        <f>'Judges Show Report'!I13</f>
        <v/>
      </c>
      <c r="J12" s="117" t="str">
        <f>'Judges Show Report'!J13</f>
        <v/>
      </c>
      <c r="K12" s="117" t="str">
        <f>'Judges Show Report'!M13</f>
        <v/>
      </c>
      <c r="L12" s="117"/>
    </row>
    <row r="13" spans="1:12" ht="15" customHeight="1">
      <c r="A13" s="85" t="s">
        <v>69</v>
      </c>
      <c r="B13" s="205">
        <f>'Judges Show Report'!B14</f>
        <v>0</v>
      </c>
      <c r="C13" s="273" t="str">
        <f>'Judges Show Report'!D14</f>
        <v/>
      </c>
      <c r="D13" s="273"/>
      <c r="E13" s="117" t="str">
        <f>'Judges Show Report'!E14</f>
        <v/>
      </c>
      <c r="F13" s="117" t="str">
        <f>'Judges Show Report'!F14</f>
        <v/>
      </c>
      <c r="G13" s="117" t="str">
        <f>'Judges Show Report'!G14</f>
        <v/>
      </c>
      <c r="H13" s="117" t="str">
        <f>'Judges Show Report'!H14</f>
        <v/>
      </c>
      <c r="I13" s="117" t="str">
        <f>'Judges Show Report'!I14</f>
        <v/>
      </c>
      <c r="J13" s="117" t="str">
        <f>'Judges Show Report'!J14</f>
        <v/>
      </c>
      <c r="K13" s="117" t="str">
        <f>'Judges Show Report'!M14</f>
        <v/>
      </c>
      <c r="L13" s="117"/>
    </row>
    <row r="14" spans="1:12" ht="15" customHeight="1">
      <c r="A14" s="85" t="s">
        <v>70</v>
      </c>
      <c r="B14" s="205">
        <f>'Judges Show Report'!B15</f>
        <v>0</v>
      </c>
      <c r="C14" s="273" t="str">
        <f>'Judges Show Report'!D15</f>
        <v/>
      </c>
      <c r="D14" s="273"/>
      <c r="E14" s="117" t="str">
        <f>'Judges Show Report'!E15</f>
        <v/>
      </c>
      <c r="F14" s="117" t="str">
        <f>'Judges Show Report'!F15</f>
        <v/>
      </c>
      <c r="G14" s="117" t="str">
        <f>'Judges Show Report'!G15</f>
        <v/>
      </c>
      <c r="H14" s="117" t="str">
        <f>'Judges Show Report'!H15</f>
        <v/>
      </c>
      <c r="I14" s="117" t="str">
        <f>'Judges Show Report'!I15</f>
        <v/>
      </c>
      <c r="J14" s="117" t="str">
        <f>'Judges Show Report'!J15</f>
        <v/>
      </c>
      <c r="K14" s="117" t="str">
        <f>'Judges Show Report'!M15</f>
        <v/>
      </c>
      <c r="L14" s="117"/>
    </row>
    <row r="15" spans="1:12" ht="15" customHeight="1">
      <c r="A15" s="85" t="s">
        <v>71</v>
      </c>
      <c r="B15" s="205">
        <f>'Judges Show Report'!B16</f>
        <v>0</v>
      </c>
      <c r="C15" s="273" t="str">
        <f>'Judges Show Report'!D16</f>
        <v/>
      </c>
      <c r="D15" s="273"/>
      <c r="E15" s="117" t="str">
        <f>'Judges Show Report'!E16</f>
        <v/>
      </c>
      <c r="F15" s="117" t="str">
        <f>'Judges Show Report'!F16</f>
        <v/>
      </c>
      <c r="G15" s="117" t="str">
        <f>'Judges Show Report'!G16</f>
        <v/>
      </c>
      <c r="H15" s="117" t="str">
        <f>'Judges Show Report'!H16</f>
        <v/>
      </c>
      <c r="I15" s="117" t="str">
        <f>'Judges Show Report'!I16</f>
        <v/>
      </c>
      <c r="J15" s="117" t="str">
        <f>'Judges Show Report'!J16</f>
        <v/>
      </c>
      <c r="K15" s="117" t="str">
        <f>'Judges Show Report'!M16</f>
        <v/>
      </c>
      <c r="L15" s="117"/>
    </row>
    <row r="16" spans="1:12" ht="15" customHeight="1">
      <c r="A16" s="85" t="s">
        <v>72</v>
      </c>
      <c r="B16" s="205">
        <f>'Judges Show Report'!B17</f>
        <v>0</v>
      </c>
      <c r="C16" s="273" t="str">
        <f>'Judges Show Report'!D17</f>
        <v/>
      </c>
      <c r="D16" s="273"/>
      <c r="E16" s="117" t="str">
        <f>'Judges Show Report'!E17</f>
        <v/>
      </c>
      <c r="F16" s="117" t="str">
        <f>'Judges Show Report'!F17</f>
        <v/>
      </c>
      <c r="G16" s="117" t="str">
        <f>'Judges Show Report'!G17</f>
        <v/>
      </c>
      <c r="H16" s="117" t="str">
        <f>'Judges Show Report'!H17</f>
        <v/>
      </c>
      <c r="I16" s="117" t="str">
        <f>'Judges Show Report'!I17</f>
        <v/>
      </c>
      <c r="J16" s="117" t="str">
        <f>'Judges Show Report'!J17</f>
        <v/>
      </c>
      <c r="K16" s="117" t="str">
        <f>'Judges Show Report'!M17</f>
        <v/>
      </c>
      <c r="L16" s="117"/>
    </row>
    <row r="17" spans="1:16" ht="15" customHeight="1">
      <c r="A17" s="85" t="s">
        <v>73</v>
      </c>
      <c r="B17" s="205">
        <f>'Judges Show Report'!B18</f>
        <v>0</v>
      </c>
      <c r="C17" s="273" t="str">
        <f>'Judges Show Report'!D18</f>
        <v/>
      </c>
      <c r="D17" s="273"/>
      <c r="E17" s="117" t="str">
        <f>'Judges Show Report'!E18</f>
        <v/>
      </c>
      <c r="F17" s="117" t="str">
        <f>'Judges Show Report'!F18</f>
        <v/>
      </c>
      <c r="G17" s="117" t="str">
        <f>'Judges Show Report'!G18</f>
        <v/>
      </c>
      <c r="H17" s="117" t="str">
        <f>'Judges Show Report'!H18</f>
        <v/>
      </c>
      <c r="I17" s="117" t="str">
        <f>'Judges Show Report'!I18</f>
        <v/>
      </c>
      <c r="J17" s="117" t="str">
        <f>'Judges Show Report'!J18</f>
        <v/>
      </c>
      <c r="K17" s="117" t="str">
        <f>'Judges Show Report'!M18</f>
        <v/>
      </c>
      <c r="L17" s="117"/>
    </row>
    <row r="18" spans="1:16" ht="15" customHeight="1">
      <c r="A18" s="85" t="s">
        <v>74</v>
      </c>
      <c r="B18" s="205">
        <f>'Judges Show Report'!B19</f>
        <v>0</v>
      </c>
      <c r="C18" s="273" t="str">
        <f>'Judges Show Report'!D19</f>
        <v/>
      </c>
      <c r="D18" s="273"/>
      <c r="E18" s="117" t="str">
        <f>'Judges Show Report'!E19</f>
        <v/>
      </c>
      <c r="F18" s="117" t="str">
        <f>'Judges Show Report'!F19</f>
        <v/>
      </c>
      <c r="G18" s="117" t="str">
        <f>'Judges Show Report'!G19</f>
        <v/>
      </c>
      <c r="H18" s="117" t="str">
        <f>'Judges Show Report'!H19</f>
        <v/>
      </c>
      <c r="I18" s="117" t="str">
        <f>'Judges Show Report'!I19</f>
        <v/>
      </c>
      <c r="J18" s="117" t="str">
        <f>'Judges Show Report'!J19</f>
        <v/>
      </c>
      <c r="K18" s="117" t="str">
        <f>'Judges Show Report'!M19</f>
        <v/>
      </c>
      <c r="L18" s="117"/>
    </row>
    <row r="19" spans="1:16" ht="15" customHeight="1">
      <c r="A19" s="85" t="s">
        <v>319</v>
      </c>
      <c r="B19" s="205">
        <f>'Judges Show Report'!B20</f>
        <v>0</v>
      </c>
      <c r="C19" s="273" t="str">
        <f>'Judges Show Report'!D20</f>
        <v/>
      </c>
      <c r="D19" s="273"/>
      <c r="E19" s="117" t="str">
        <f>'Judges Show Report'!E20</f>
        <v/>
      </c>
      <c r="F19" s="214"/>
      <c r="G19" s="215"/>
      <c r="H19" s="215"/>
      <c r="I19" s="215"/>
      <c r="J19" s="117"/>
      <c r="K19" s="117" t="str">
        <f>'Judges Show Report'!M20</f>
        <v/>
      </c>
      <c r="L19" s="117"/>
    </row>
    <row r="20" spans="1:16" ht="24.5" customHeight="1">
      <c r="A20" s="267" t="s">
        <v>320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6" ht="15" customHeight="1">
      <c r="A21" s="218" t="s">
        <v>322</v>
      </c>
      <c r="B21" s="205">
        <f>'Judges Grand Champion Report'!B7</f>
        <v>0</v>
      </c>
      <c r="C21" s="273" t="str">
        <f>'Judges Grand Champion Report'!D7</f>
        <v/>
      </c>
      <c r="D21" s="273"/>
      <c r="E21" s="219" t="str">
        <f>'Judges Grand Champion Report'!E7</f>
        <v/>
      </c>
      <c r="F21" s="219" t="str">
        <f>'Judges Grand Champion Report'!F7</f>
        <v/>
      </c>
      <c r="G21" s="219" t="str">
        <f>'Judges Grand Champion Report'!G7</f>
        <v/>
      </c>
      <c r="H21" s="219" t="str">
        <f>'Judges Grand Champion Report'!H7</f>
        <v/>
      </c>
      <c r="I21" s="219" t="str">
        <f>'Judges Grand Champion Report'!I7</f>
        <v/>
      </c>
      <c r="J21" s="219" t="str">
        <f>'Judges Grand Champion Report'!J7</f>
        <v/>
      </c>
      <c r="K21" s="220" t="str">
        <f>'Judges Grand Champion Report'!M7</f>
        <v/>
      </c>
      <c r="L21" s="117"/>
      <c r="M21" s="85"/>
      <c r="N21" s="85"/>
      <c r="O21" s="85"/>
    </row>
    <row r="22" spans="1:16" ht="15" customHeight="1">
      <c r="A22" s="218" t="s">
        <v>323</v>
      </c>
      <c r="B22" s="205">
        <f>'Judges Grand Champion Report'!B8</f>
        <v>0</v>
      </c>
      <c r="C22" s="273" t="str">
        <f>'Judges Grand Champion Report'!D8</f>
        <v/>
      </c>
      <c r="D22" s="273"/>
      <c r="E22" s="219" t="str">
        <f>'Judges Grand Champion Report'!E8</f>
        <v/>
      </c>
      <c r="F22" s="219" t="str">
        <f>'Judges Grand Champion Report'!F8</f>
        <v/>
      </c>
      <c r="G22" s="219" t="str">
        <f>'Judges Grand Champion Report'!G8</f>
        <v/>
      </c>
      <c r="H22" s="219" t="str">
        <f>'Judges Grand Champion Report'!H8</f>
        <v/>
      </c>
      <c r="I22" s="219" t="str">
        <f>'Judges Grand Champion Report'!I8</f>
        <v/>
      </c>
      <c r="J22" s="219" t="str">
        <f>'Judges Grand Champion Report'!J8</f>
        <v/>
      </c>
      <c r="K22" s="220" t="str">
        <f>'Judges Grand Champion Report'!M8</f>
        <v/>
      </c>
      <c r="L22" s="117"/>
      <c r="M22" s="85"/>
      <c r="N22" s="85"/>
      <c r="O22" s="85"/>
    </row>
    <row r="23" spans="1:16" ht="15" customHeight="1">
      <c r="A23" s="218" t="s">
        <v>324</v>
      </c>
      <c r="B23" s="205">
        <f>'Judges Grand Champion Report'!B9</f>
        <v>0</v>
      </c>
      <c r="C23" s="273" t="str">
        <f>'Judges Grand Champion Report'!D9</f>
        <v/>
      </c>
      <c r="D23" s="273"/>
      <c r="E23" s="219" t="str">
        <f>'Judges Grand Champion Report'!E9</f>
        <v/>
      </c>
      <c r="F23" s="219" t="str">
        <f>'Judges Grand Champion Report'!F9</f>
        <v/>
      </c>
      <c r="G23" s="219" t="str">
        <f>'Judges Grand Champion Report'!G9</f>
        <v/>
      </c>
      <c r="H23" s="219" t="str">
        <f>'Judges Grand Champion Report'!H9</f>
        <v/>
      </c>
      <c r="I23" s="219" t="str">
        <f>'Judges Grand Champion Report'!I9</f>
        <v/>
      </c>
      <c r="J23" s="219" t="str">
        <f>'Judges Grand Champion Report'!J9</f>
        <v/>
      </c>
      <c r="K23" s="220" t="str">
        <f>'Judges Grand Champion Report'!M9</f>
        <v/>
      </c>
      <c r="L23" s="117"/>
      <c r="M23" s="85"/>
      <c r="N23" s="85"/>
      <c r="O23" s="85"/>
    </row>
    <row r="24" spans="1:16" ht="15" customHeight="1">
      <c r="A24" s="218" t="s">
        <v>325</v>
      </c>
      <c r="B24" s="205">
        <f>'Judges Grand Champion Report'!B10</f>
        <v>0</v>
      </c>
      <c r="C24" s="273" t="str">
        <f>'Judges Grand Champion Report'!D10</f>
        <v/>
      </c>
      <c r="D24" s="273"/>
      <c r="E24" s="219" t="str">
        <f>'Judges Grand Champion Report'!E10</f>
        <v/>
      </c>
      <c r="F24" s="219" t="str">
        <f>'Judges Grand Champion Report'!F10</f>
        <v/>
      </c>
      <c r="G24" s="219" t="str">
        <f>'Judges Grand Champion Report'!G10</f>
        <v/>
      </c>
      <c r="H24" s="219" t="str">
        <f>'Judges Grand Champion Report'!H10</f>
        <v/>
      </c>
      <c r="I24" s="219" t="str">
        <f>'Judges Grand Champion Report'!I10</f>
        <v/>
      </c>
      <c r="J24" s="219" t="str">
        <f>'Judges Grand Champion Report'!J10</f>
        <v/>
      </c>
      <c r="K24" s="220" t="str">
        <f>'Judges Grand Champion Report'!M10</f>
        <v/>
      </c>
      <c r="L24" s="117"/>
      <c r="M24" s="85"/>
      <c r="N24" s="85"/>
      <c r="O24" s="85"/>
    </row>
    <row r="25" spans="1:16" ht="15" customHeight="1">
      <c r="A25" s="218" t="s">
        <v>326</v>
      </c>
      <c r="B25" s="205">
        <f>'Judges Grand Champion Report'!B11</f>
        <v>0</v>
      </c>
      <c r="C25" s="273" t="str">
        <f>'Judges Grand Champion Report'!D11</f>
        <v/>
      </c>
      <c r="D25" s="273"/>
      <c r="E25" s="219" t="str">
        <f>'Judges Grand Champion Report'!E11</f>
        <v/>
      </c>
      <c r="F25" s="219" t="str">
        <f>'Judges Grand Champion Report'!F11</f>
        <v/>
      </c>
      <c r="G25" s="219" t="str">
        <f>'Judges Grand Champion Report'!G11</f>
        <v/>
      </c>
      <c r="H25" s="219" t="str">
        <f>'Judges Grand Champion Report'!H11</f>
        <v/>
      </c>
      <c r="I25" s="219" t="str">
        <f>'Judges Grand Champion Report'!I11</f>
        <v/>
      </c>
      <c r="J25" s="219" t="str">
        <f>'Judges Grand Champion Report'!J11</f>
        <v/>
      </c>
      <c r="K25" s="220" t="str">
        <f>'Judges Grand Champion Report'!M11</f>
        <v/>
      </c>
      <c r="L25" s="117"/>
      <c r="M25" s="85"/>
      <c r="N25" s="85"/>
      <c r="O25" s="85"/>
    </row>
    <row r="26" spans="1:16" ht="15" customHeight="1">
      <c r="A26" s="218" t="s">
        <v>327</v>
      </c>
      <c r="B26" s="205">
        <f>'Judges Grand Champion Report'!B12</f>
        <v>0</v>
      </c>
      <c r="C26" s="273" t="str">
        <f>'Judges Grand Champion Report'!D12</f>
        <v/>
      </c>
      <c r="D26" s="273"/>
      <c r="E26" s="219" t="str">
        <f>'Judges Grand Champion Report'!E12</f>
        <v/>
      </c>
      <c r="F26" s="219" t="str">
        <f>'Judges Grand Champion Report'!F12</f>
        <v/>
      </c>
      <c r="G26" s="219" t="str">
        <f>'Judges Grand Champion Report'!G12</f>
        <v/>
      </c>
      <c r="H26" s="219" t="str">
        <f>'Judges Grand Champion Report'!H12</f>
        <v/>
      </c>
      <c r="I26" s="219" t="str">
        <f>'Judges Grand Champion Report'!I12</f>
        <v/>
      </c>
      <c r="J26" s="219" t="str">
        <f>'Judges Grand Champion Report'!J12</f>
        <v/>
      </c>
      <c r="K26" s="220" t="str">
        <f>'Judges Grand Champion Report'!M12</f>
        <v/>
      </c>
      <c r="L26" s="117"/>
      <c r="M26" s="85"/>
      <c r="N26" s="85"/>
      <c r="O26" s="85"/>
    </row>
    <row r="27" spans="1:16" ht="15" customHeight="1">
      <c r="A27" s="218" t="s">
        <v>328</v>
      </c>
      <c r="B27" s="205">
        <f>'Judges Grand Champion Report'!B13</f>
        <v>0</v>
      </c>
      <c r="C27" s="273" t="str">
        <f>'Judges Grand Champion Report'!D13</f>
        <v/>
      </c>
      <c r="D27" s="273"/>
      <c r="E27" s="219" t="str">
        <f>'Judges Grand Champion Report'!E13</f>
        <v/>
      </c>
      <c r="F27" s="219" t="str">
        <f>'Judges Grand Champion Report'!F13</f>
        <v/>
      </c>
      <c r="G27" s="219" t="str">
        <f>'Judges Grand Champion Report'!G13</f>
        <v/>
      </c>
      <c r="H27" s="219" t="str">
        <f>'Judges Grand Champion Report'!H13</f>
        <v/>
      </c>
      <c r="I27" s="219" t="str">
        <f>'Judges Grand Champion Report'!I13</f>
        <v/>
      </c>
      <c r="J27" s="219" t="str">
        <f>'Judges Grand Champion Report'!J13</f>
        <v/>
      </c>
      <c r="K27" s="220" t="str">
        <f>'Judges Grand Champion Report'!M13</f>
        <v/>
      </c>
      <c r="L27" s="117"/>
      <c r="M27" s="85"/>
      <c r="N27" s="85"/>
      <c r="O27" s="85"/>
    </row>
    <row r="28" spans="1:16" ht="15" customHeight="1">
      <c r="A28" s="218" t="s">
        <v>329</v>
      </c>
      <c r="B28" s="205">
        <f>'Judges Grand Champion Report'!B14</f>
        <v>0</v>
      </c>
      <c r="C28" s="273" t="str">
        <f>'Judges Grand Champion Report'!D14</f>
        <v/>
      </c>
      <c r="D28" s="273"/>
      <c r="E28" s="219" t="str">
        <f>'Judges Grand Champion Report'!E14</f>
        <v/>
      </c>
      <c r="F28" s="219" t="str">
        <f>'Judges Grand Champion Report'!F14</f>
        <v/>
      </c>
      <c r="G28" s="219" t="str">
        <f>'Judges Grand Champion Report'!G14</f>
        <v/>
      </c>
      <c r="H28" s="219" t="str">
        <f>'Judges Grand Champion Report'!H14</f>
        <v/>
      </c>
      <c r="I28" s="219" t="str">
        <f>'Judges Grand Champion Report'!I14</f>
        <v/>
      </c>
      <c r="J28" s="219" t="str">
        <f>'Judges Grand Champion Report'!J14</f>
        <v/>
      </c>
      <c r="K28" s="220" t="str">
        <f>'Judges Grand Champion Report'!M14</f>
        <v/>
      </c>
      <c r="L28" s="117"/>
      <c r="M28" s="85"/>
      <c r="N28" s="85"/>
      <c r="O28" s="85"/>
    </row>
    <row r="29" spans="1:16" ht="15" customHeight="1">
      <c r="A29" s="218" t="s">
        <v>330</v>
      </c>
      <c r="B29" s="205">
        <f>'Judges Grand Champion Report'!B15</f>
        <v>0</v>
      </c>
      <c r="C29" s="273" t="str">
        <f>'Judges Grand Champion Report'!D15</f>
        <v/>
      </c>
      <c r="D29" s="273"/>
      <c r="E29" s="219" t="str">
        <f>'Judges Grand Champion Report'!E15</f>
        <v/>
      </c>
      <c r="F29" s="219" t="str">
        <f>'Judges Grand Champion Report'!F15</f>
        <v/>
      </c>
      <c r="G29" s="219" t="str">
        <f>'Judges Grand Champion Report'!G15</f>
        <v/>
      </c>
      <c r="H29" s="219" t="str">
        <f>'Judges Grand Champion Report'!H15</f>
        <v/>
      </c>
      <c r="I29" s="219" t="str">
        <f>'Judges Grand Champion Report'!I15</f>
        <v/>
      </c>
      <c r="J29" s="219" t="str">
        <f>'Judges Grand Champion Report'!J15</f>
        <v/>
      </c>
      <c r="K29" s="220" t="str">
        <f>'Judges Grand Champion Report'!M15</f>
        <v/>
      </c>
      <c r="L29" s="117"/>
      <c r="M29" s="85"/>
      <c r="N29" s="85"/>
      <c r="O29" s="85"/>
    </row>
    <row r="30" spans="1:16" ht="15" customHeight="1">
      <c r="A30" s="218" t="s">
        <v>331</v>
      </c>
      <c r="B30" s="205">
        <f>'Judges Grand Champion Report'!B16</f>
        <v>0</v>
      </c>
      <c r="C30" s="273" t="str">
        <f>'Judges Grand Champion Report'!D16</f>
        <v/>
      </c>
      <c r="D30" s="273"/>
      <c r="E30" s="219" t="str">
        <f>'Judges Grand Champion Report'!E16</f>
        <v/>
      </c>
      <c r="F30" s="219" t="str">
        <f>'Judges Grand Champion Report'!F16</f>
        <v/>
      </c>
      <c r="G30" s="219" t="str">
        <f>'Judges Grand Champion Report'!G16</f>
        <v/>
      </c>
      <c r="H30" s="219" t="str">
        <f>'Judges Grand Champion Report'!H16</f>
        <v/>
      </c>
      <c r="I30" s="219" t="str">
        <f>'Judges Grand Champion Report'!I16</f>
        <v/>
      </c>
      <c r="J30" s="219" t="str">
        <f>'Judges Grand Champion Report'!J16</f>
        <v/>
      </c>
      <c r="K30" s="220" t="str">
        <f>'Judges Grand Champion Report'!M16</f>
        <v/>
      </c>
      <c r="L30" s="117"/>
      <c r="M30" s="85"/>
      <c r="N30" s="85"/>
      <c r="O30" s="85"/>
    </row>
    <row r="31" spans="1:16" ht="26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</row>
    <row r="32" spans="1:16" ht="15" customHeight="1">
      <c r="A32" s="85" t="s">
        <v>321</v>
      </c>
      <c r="B32" s="205">
        <f>'Judges Show Report'!B23</f>
        <v>0</v>
      </c>
      <c r="C32" s="273" t="str">
        <f>'Judges Show Report'!D23</f>
        <v/>
      </c>
      <c r="D32" s="273"/>
      <c r="E32" s="117" t="str">
        <f>'Judges Show Report'!E23</f>
        <v/>
      </c>
      <c r="F32" s="117" t="str">
        <f>'Judges Show Report'!F23</f>
        <v/>
      </c>
      <c r="G32" s="117" t="str">
        <f>'Judges Show Report'!G23</f>
        <v/>
      </c>
      <c r="H32" s="117" t="str">
        <f>'Judges Show Report'!H23</f>
        <v/>
      </c>
      <c r="I32" s="117" t="str">
        <f>'Judges Show Report'!I23</f>
        <v/>
      </c>
      <c r="J32" s="117" t="str">
        <f>'Judges Show Report'!J23</f>
        <v/>
      </c>
      <c r="K32" s="85" t="str">
        <f>'Judges Show Report'!M23</f>
        <v/>
      </c>
      <c r="L32" s="117"/>
      <c r="M32" s="85"/>
      <c r="N32" s="85"/>
      <c r="O32" s="85"/>
      <c r="P32" s="85"/>
    </row>
    <row r="33" spans="1:16" ht="15" customHeight="1">
      <c r="A33" s="85" t="s">
        <v>5</v>
      </c>
      <c r="B33" s="205">
        <f>'Judges Show Report'!B24</f>
        <v>0</v>
      </c>
      <c r="C33" s="273" t="str">
        <f>'Judges Show Report'!D24</f>
        <v/>
      </c>
      <c r="D33" s="273"/>
      <c r="E33" s="117" t="str">
        <f>'Judges Show Report'!E24</f>
        <v/>
      </c>
      <c r="F33" s="117" t="str">
        <f>'Judges Show Report'!F24</f>
        <v/>
      </c>
      <c r="G33" s="117" t="str">
        <f>'Judges Show Report'!G24</f>
        <v/>
      </c>
      <c r="H33" s="117" t="str">
        <f>'Judges Show Report'!H24</f>
        <v/>
      </c>
      <c r="I33" s="117" t="str">
        <f>'Judges Show Report'!I24</f>
        <v/>
      </c>
      <c r="J33" s="117" t="str">
        <f>'Judges Show Report'!J24</f>
        <v/>
      </c>
      <c r="K33" s="85" t="str">
        <f>'Judges Show Report'!M24</f>
        <v/>
      </c>
      <c r="L33" s="117"/>
      <c r="M33" s="85"/>
      <c r="N33" s="85"/>
      <c r="O33" s="85"/>
      <c r="P33" s="85"/>
    </row>
    <row r="34" spans="1:16" ht="15" customHeight="1">
      <c r="A34" s="85" t="s">
        <v>6</v>
      </c>
      <c r="B34" s="205">
        <f>'Judges Show Report'!B25</f>
        <v>0</v>
      </c>
      <c r="C34" s="273" t="str">
        <f>'Judges Show Report'!D25</f>
        <v/>
      </c>
      <c r="D34" s="273"/>
      <c r="E34" s="117" t="str">
        <f>'Judges Show Report'!E25</f>
        <v/>
      </c>
      <c r="F34" s="117" t="str">
        <f>'Judges Show Report'!F25</f>
        <v/>
      </c>
      <c r="G34" s="117" t="str">
        <f>'Judges Show Report'!G25</f>
        <v/>
      </c>
      <c r="H34" s="117" t="str">
        <f>'Judges Show Report'!H25</f>
        <v/>
      </c>
      <c r="I34" s="117" t="str">
        <f>'Judges Show Report'!I25</f>
        <v/>
      </c>
      <c r="J34" s="117" t="str">
        <f>'Judges Show Report'!J25</f>
        <v/>
      </c>
      <c r="K34" s="85" t="str">
        <f>'Judges Show Report'!M25</f>
        <v/>
      </c>
      <c r="L34" s="117"/>
      <c r="M34" s="85"/>
      <c r="N34" s="85"/>
      <c r="O34" s="85"/>
      <c r="P34" s="85"/>
    </row>
    <row r="35" spans="1:16" ht="15" customHeight="1">
      <c r="A35" s="85" t="s">
        <v>68</v>
      </c>
      <c r="B35" s="205">
        <f>'Judges Show Report'!B26</f>
        <v>0</v>
      </c>
      <c r="C35" s="273" t="str">
        <f>'Judges Show Report'!D26</f>
        <v/>
      </c>
      <c r="D35" s="273"/>
      <c r="E35" s="117" t="str">
        <f>'Judges Show Report'!E26</f>
        <v/>
      </c>
      <c r="F35" s="117" t="str">
        <f>'Judges Show Report'!F26</f>
        <v/>
      </c>
      <c r="G35" s="117" t="str">
        <f>'Judges Show Report'!G26</f>
        <v/>
      </c>
      <c r="H35" s="117" t="str">
        <f>'Judges Show Report'!H26</f>
        <v/>
      </c>
      <c r="I35" s="117" t="str">
        <f>'Judges Show Report'!I26</f>
        <v/>
      </c>
      <c r="J35" s="117" t="str">
        <f>'Judges Show Report'!J26</f>
        <v/>
      </c>
      <c r="K35" s="85" t="str">
        <f>'Judges Show Report'!M26</f>
        <v/>
      </c>
      <c r="L35" s="117"/>
      <c r="M35" s="85"/>
      <c r="N35" s="85"/>
      <c r="O35" s="85"/>
      <c r="P35" s="85"/>
    </row>
    <row r="36" spans="1:16" ht="15" customHeight="1">
      <c r="A36" s="85" t="s">
        <v>69</v>
      </c>
      <c r="B36" s="205">
        <f>'Judges Show Report'!B27</f>
        <v>0</v>
      </c>
      <c r="C36" s="273" t="str">
        <f>'Judges Show Report'!D27</f>
        <v/>
      </c>
      <c r="D36" s="273"/>
      <c r="E36" s="117" t="str">
        <f>'Judges Show Report'!E27</f>
        <v/>
      </c>
      <c r="F36" s="117" t="str">
        <f>'Judges Show Report'!F27</f>
        <v/>
      </c>
      <c r="G36" s="117" t="str">
        <f>'Judges Show Report'!G27</f>
        <v/>
      </c>
      <c r="H36" s="117" t="str">
        <f>'Judges Show Report'!H27</f>
        <v/>
      </c>
      <c r="I36" s="117" t="str">
        <f>'Judges Show Report'!I27</f>
        <v/>
      </c>
      <c r="J36" s="117" t="str">
        <f>'Judges Show Report'!J27</f>
        <v/>
      </c>
      <c r="K36" s="85" t="str">
        <f>'Judges Show Report'!M27</f>
        <v/>
      </c>
      <c r="L36" s="117"/>
      <c r="M36" s="85"/>
      <c r="N36" s="85"/>
      <c r="O36" s="85"/>
      <c r="P36" s="85"/>
    </row>
    <row r="37" spans="1:16" ht="15" customHeight="1">
      <c r="A37" s="85" t="s">
        <v>70</v>
      </c>
      <c r="B37" s="205">
        <f>'Judges Show Report'!B28</f>
        <v>0</v>
      </c>
      <c r="C37" s="273" t="str">
        <f>'Judges Show Report'!D28</f>
        <v/>
      </c>
      <c r="D37" s="273"/>
      <c r="E37" s="117" t="str">
        <f>'Judges Show Report'!E28</f>
        <v/>
      </c>
      <c r="F37" s="117" t="str">
        <f>'Judges Show Report'!F28</f>
        <v/>
      </c>
      <c r="G37" s="117" t="str">
        <f>'Judges Show Report'!G28</f>
        <v/>
      </c>
      <c r="H37" s="117" t="str">
        <f>'Judges Show Report'!H28</f>
        <v/>
      </c>
      <c r="I37" s="117" t="str">
        <f>'Judges Show Report'!I28</f>
        <v/>
      </c>
      <c r="J37" s="117" t="str">
        <f>'Judges Show Report'!J28</f>
        <v/>
      </c>
      <c r="K37" s="85" t="str">
        <f>'Judges Show Report'!M28</f>
        <v/>
      </c>
      <c r="L37" s="117"/>
      <c r="M37" s="85"/>
      <c r="N37" s="85"/>
      <c r="O37" s="85"/>
      <c r="P37" s="85"/>
    </row>
    <row r="38" spans="1:16" ht="15" customHeight="1">
      <c r="A38" s="85" t="s">
        <v>71</v>
      </c>
      <c r="B38" s="205">
        <f>'Judges Show Report'!B29</f>
        <v>0</v>
      </c>
      <c r="C38" s="273" t="str">
        <f>'Judges Show Report'!D29</f>
        <v/>
      </c>
      <c r="D38" s="273"/>
      <c r="E38" s="117" t="str">
        <f>'Judges Show Report'!E29</f>
        <v/>
      </c>
      <c r="F38" s="117" t="str">
        <f>'Judges Show Report'!F29</f>
        <v/>
      </c>
      <c r="G38" s="117" t="str">
        <f>'Judges Show Report'!G29</f>
        <v/>
      </c>
      <c r="H38" s="117" t="str">
        <f>'Judges Show Report'!H29</f>
        <v/>
      </c>
      <c r="I38" s="117" t="str">
        <f>'Judges Show Report'!I29</f>
        <v/>
      </c>
      <c r="J38" s="117" t="str">
        <f>'Judges Show Report'!J29</f>
        <v/>
      </c>
      <c r="K38" s="85" t="str">
        <f>'Judges Show Report'!M29</f>
        <v/>
      </c>
      <c r="L38" s="117"/>
      <c r="M38" s="85"/>
      <c r="N38" s="85"/>
      <c r="O38" s="85"/>
      <c r="P38" s="85"/>
    </row>
    <row r="39" spans="1:16" ht="15" customHeight="1">
      <c r="A39" s="85" t="s">
        <v>72</v>
      </c>
      <c r="B39" s="205">
        <f>'Judges Show Report'!B30</f>
        <v>0</v>
      </c>
      <c r="C39" s="273" t="str">
        <f>'Judges Show Report'!D30</f>
        <v/>
      </c>
      <c r="D39" s="273"/>
      <c r="E39" s="117" t="str">
        <f>'Judges Show Report'!E30</f>
        <v/>
      </c>
      <c r="F39" s="117" t="str">
        <f>'Judges Show Report'!F30</f>
        <v/>
      </c>
      <c r="G39" s="117" t="str">
        <f>'Judges Show Report'!G30</f>
        <v/>
      </c>
      <c r="H39" s="117" t="str">
        <f>'Judges Show Report'!H30</f>
        <v/>
      </c>
      <c r="I39" s="117" t="str">
        <f>'Judges Show Report'!I30</f>
        <v/>
      </c>
      <c r="J39" s="117" t="str">
        <f>'Judges Show Report'!J30</f>
        <v/>
      </c>
      <c r="K39" s="85" t="str">
        <f>'Judges Show Report'!M30</f>
        <v/>
      </c>
      <c r="L39" s="117"/>
      <c r="M39" s="85"/>
      <c r="N39" s="85"/>
      <c r="O39" s="85"/>
      <c r="P39" s="85"/>
    </row>
    <row r="40" spans="1:16" ht="15" customHeight="1">
      <c r="A40" s="85" t="s">
        <v>73</v>
      </c>
      <c r="B40" s="205">
        <f>'Judges Show Report'!B31</f>
        <v>0</v>
      </c>
      <c r="C40" s="273" t="str">
        <f>'Judges Show Report'!D31</f>
        <v/>
      </c>
      <c r="D40" s="273"/>
      <c r="E40" s="117" t="str">
        <f>'Judges Show Report'!E31</f>
        <v/>
      </c>
      <c r="F40" s="117" t="str">
        <f>'Judges Show Report'!F31</f>
        <v/>
      </c>
      <c r="G40" s="117" t="str">
        <f>'Judges Show Report'!G31</f>
        <v/>
      </c>
      <c r="H40" s="117" t="str">
        <f>'Judges Show Report'!H31</f>
        <v/>
      </c>
      <c r="I40" s="117" t="str">
        <f>'Judges Show Report'!I31</f>
        <v/>
      </c>
      <c r="J40" s="117" t="str">
        <f>'Judges Show Report'!J31</f>
        <v/>
      </c>
      <c r="K40" s="85" t="str">
        <f>'Judges Show Report'!M31</f>
        <v/>
      </c>
      <c r="L40" s="117"/>
      <c r="M40" s="85"/>
      <c r="N40" s="85"/>
      <c r="O40" s="85"/>
      <c r="P40" s="85"/>
    </row>
    <row r="41" spans="1:16" ht="15" customHeight="1">
      <c r="A41" s="85" t="s">
        <v>74</v>
      </c>
      <c r="B41" s="205">
        <f>'Judges Show Report'!B32</f>
        <v>0</v>
      </c>
      <c r="C41" s="273" t="str">
        <f>'Judges Show Report'!D32</f>
        <v/>
      </c>
      <c r="D41" s="273"/>
      <c r="E41" s="117" t="str">
        <f>'Judges Show Report'!E32</f>
        <v/>
      </c>
      <c r="F41" s="117" t="str">
        <f>'Judges Show Report'!F32</f>
        <v/>
      </c>
      <c r="G41" s="117" t="str">
        <f>'Judges Show Report'!G32</f>
        <v/>
      </c>
      <c r="H41" s="117" t="str">
        <f>'Judges Show Report'!H32</f>
        <v/>
      </c>
      <c r="I41" s="117" t="str">
        <f>'Judges Show Report'!I32</f>
        <v/>
      </c>
      <c r="J41" s="117" t="str">
        <f>'Judges Show Report'!J32</f>
        <v/>
      </c>
      <c r="K41" s="85" t="str">
        <f>'Judges Show Report'!M32</f>
        <v/>
      </c>
      <c r="L41" s="117"/>
      <c r="M41" s="85"/>
      <c r="N41" s="85"/>
      <c r="O41" s="85"/>
      <c r="P41" s="85"/>
    </row>
    <row r="42" spans="1:16" ht="15" customHeight="1">
      <c r="A42" s="85" t="s">
        <v>319</v>
      </c>
      <c r="B42" s="205">
        <f>'Judges Show Report'!B33</f>
        <v>0</v>
      </c>
      <c r="C42" s="273" t="str">
        <f>'Judges Show Report'!D33</f>
        <v/>
      </c>
      <c r="D42" s="273"/>
      <c r="E42" s="117" t="str">
        <f>'Judges Show Report'!E33</f>
        <v/>
      </c>
      <c r="F42" s="117" t="str">
        <f>'Judges Show Report'!F33</f>
        <v/>
      </c>
      <c r="G42" s="117" t="str">
        <f>'Judges Show Report'!G33</f>
        <v/>
      </c>
      <c r="H42" s="117" t="str">
        <f>'Judges Show Report'!H33</f>
        <v/>
      </c>
      <c r="I42" s="117" t="str">
        <f>'Judges Show Report'!I33</f>
        <v/>
      </c>
      <c r="J42" s="117" t="str">
        <f>'Judges Show Report'!J33</f>
        <v/>
      </c>
      <c r="K42" s="85" t="str">
        <f>'Judges Show Report'!M33</f>
        <v/>
      </c>
      <c r="L42" s="117"/>
      <c r="M42" s="85"/>
      <c r="N42" s="85"/>
      <c r="O42" s="85"/>
      <c r="P42" s="85"/>
    </row>
    <row r="43" spans="1:16">
      <c r="A43" s="210"/>
      <c r="B43" s="210"/>
      <c r="C43" s="210"/>
      <c r="D43" s="210"/>
      <c r="E43" s="211"/>
      <c r="F43" s="210"/>
      <c r="G43" s="212"/>
      <c r="H43" s="212"/>
      <c r="I43" s="212"/>
      <c r="J43" s="216"/>
    </row>
    <row r="44" spans="1:16">
      <c r="A44" s="210"/>
      <c r="B44" s="210"/>
      <c r="C44" s="210"/>
      <c r="D44" s="210"/>
      <c r="E44" s="211"/>
      <c r="F44" s="210"/>
      <c r="G44" s="212"/>
      <c r="H44" s="212"/>
      <c r="I44" s="212"/>
    </row>
    <row r="45" spans="1:16">
      <c r="A45" s="210"/>
      <c r="B45" s="210"/>
      <c r="C45" s="210"/>
      <c r="D45" s="210"/>
      <c r="E45" s="211"/>
      <c r="F45" s="210"/>
      <c r="G45" s="212"/>
      <c r="H45" s="212"/>
      <c r="I45" s="212"/>
    </row>
    <row r="46" spans="1:16">
      <c r="A46" s="210"/>
      <c r="B46" s="210"/>
      <c r="C46" s="210"/>
      <c r="D46" s="210"/>
      <c r="E46" s="211"/>
      <c r="F46" s="210"/>
      <c r="G46" s="212"/>
      <c r="H46" s="212"/>
      <c r="I46" s="212"/>
    </row>
    <row r="47" spans="1:16">
      <c r="A47" s="210"/>
      <c r="B47" s="210"/>
      <c r="C47" s="210"/>
      <c r="D47" s="210"/>
      <c r="E47" s="211"/>
      <c r="F47" s="210"/>
      <c r="G47" s="212"/>
      <c r="H47" s="212"/>
      <c r="I47" s="212"/>
    </row>
    <row r="48" spans="1:16">
      <c r="A48" s="210"/>
      <c r="B48" s="210"/>
      <c r="C48" s="210"/>
      <c r="D48" s="210"/>
      <c r="E48" s="211"/>
      <c r="F48" s="210"/>
      <c r="G48" s="212"/>
      <c r="H48" s="212"/>
      <c r="I48" s="212"/>
    </row>
    <row r="49" spans="1:9">
      <c r="A49" s="210"/>
      <c r="B49" s="210"/>
      <c r="C49" s="210"/>
      <c r="D49" s="210"/>
      <c r="E49" s="211"/>
      <c r="F49" s="210"/>
      <c r="G49" s="212"/>
      <c r="H49" s="212"/>
      <c r="I49" s="212"/>
    </row>
    <row r="50" spans="1:9">
      <c r="A50" s="210"/>
      <c r="B50" s="210"/>
      <c r="C50" s="210"/>
      <c r="D50" s="210"/>
      <c r="E50" s="211"/>
      <c r="F50" s="210"/>
      <c r="G50" s="212"/>
      <c r="H50" s="212"/>
      <c r="I50" s="212"/>
    </row>
    <row r="51" spans="1:9">
      <c r="A51" s="210"/>
      <c r="B51" s="210"/>
      <c r="C51" s="210"/>
      <c r="D51" s="210"/>
      <c r="E51" s="211"/>
      <c r="F51" s="210"/>
      <c r="G51" s="212"/>
      <c r="H51" s="212"/>
      <c r="I51" s="212"/>
    </row>
    <row r="52" spans="1:9">
      <c r="A52" s="210"/>
      <c r="B52" s="210"/>
      <c r="C52" s="210"/>
      <c r="D52" s="210"/>
      <c r="E52" s="211"/>
      <c r="F52" s="210"/>
      <c r="G52" s="212"/>
      <c r="H52" s="212"/>
      <c r="I52" s="212"/>
    </row>
    <row r="53" spans="1:9">
      <c r="A53" s="210"/>
      <c r="B53" s="210"/>
      <c r="C53" s="210"/>
      <c r="D53" s="210"/>
      <c r="E53" s="211"/>
      <c r="F53" s="210"/>
      <c r="G53" s="212"/>
      <c r="H53" s="212"/>
      <c r="I53" s="212"/>
    </row>
  </sheetData>
  <mergeCells count="46"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38:D38"/>
    <mergeCell ref="C32:D32"/>
    <mergeCell ref="C17:D17"/>
    <mergeCell ref="C18:D18"/>
    <mergeCell ref="C19:D19"/>
    <mergeCell ref="A20:L20"/>
    <mergeCell ref="A31:L31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6:D16"/>
    <mergeCell ref="A6:C6"/>
    <mergeCell ref="C7:D7"/>
    <mergeCell ref="F7:I7"/>
    <mergeCell ref="A8:L8"/>
    <mergeCell ref="C9:D9"/>
    <mergeCell ref="C10:D10"/>
    <mergeCell ref="C11:D11"/>
    <mergeCell ref="C12:D12"/>
    <mergeCell ref="C13:D13"/>
    <mergeCell ref="C14:D14"/>
    <mergeCell ref="C15:D15"/>
    <mergeCell ref="E5:G5"/>
    <mergeCell ref="H5:I5"/>
    <mergeCell ref="J5:K5"/>
    <mergeCell ref="A1:L1"/>
    <mergeCell ref="A2:L2"/>
    <mergeCell ref="A3:G3"/>
    <mergeCell ref="H3:L3"/>
    <mergeCell ref="A4:L4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opLeftCell="A8" zoomScale="125" zoomScaleNormal="125" zoomScalePageLayoutView="125" workbookViewId="0">
      <selection activeCell="F47" sqref="F47"/>
    </sheetView>
  </sheetViews>
  <sheetFormatPr baseColWidth="10" defaultColWidth="9" defaultRowHeight="12" x14ac:dyDescent="0"/>
  <cols>
    <col min="1" max="2" width="6.5" style="60" customWidth="1"/>
    <col min="3" max="3" width="38.83203125" style="59" customWidth="1"/>
    <col min="4" max="5" width="6.5" style="60" customWidth="1"/>
    <col min="6" max="16384" width="9" style="59"/>
  </cols>
  <sheetData>
    <row r="1" spans="1:5" ht="15">
      <c r="A1" s="277" t="s">
        <v>89</v>
      </c>
      <c r="B1" s="277"/>
      <c r="C1" s="277"/>
      <c r="D1" s="277"/>
      <c r="E1" s="277"/>
    </row>
    <row r="3" spans="1:5">
      <c r="A3" s="278" t="s">
        <v>90</v>
      </c>
      <c r="B3" s="278"/>
      <c r="D3" s="278" t="s">
        <v>91</v>
      </c>
      <c r="E3" s="278"/>
    </row>
    <row r="4" spans="1:5">
      <c r="A4" s="60" t="s">
        <v>92</v>
      </c>
      <c r="B4" s="60" t="s">
        <v>93</v>
      </c>
      <c r="C4" s="61" t="s">
        <v>94</v>
      </c>
      <c r="D4" s="60" t="s">
        <v>92</v>
      </c>
      <c r="E4" s="60" t="s">
        <v>93</v>
      </c>
    </row>
    <row r="5" spans="1:5">
      <c r="A5" s="60">
        <v>101</v>
      </c>
      <c r="B5" s="60">
        <v>102</v>
      </c>
      <c r="C5" s="59" t="s">
        <v>95</v>
      </c>
      <c r="D5" s="60">
        <v>103</v>
      </c>
      <c r="E5" s="60">
        <v>104</v>
      </c>
    </row>
    <row r="7" spans="1:5">
      <c r="C7" s="61" t="s">
        <v>96</v>
      </c>
    </row>
    <row r="8" spans="1:5">
      <c r="A8" s="60">
        <v>201</v>
      </c>
      <c r="B8" s="60">
        <v>202</v>
      </c>
      <c r="C8" s="59" t="s">
        <v>97</v>
      </c>
      <c r="D8" s="60">
        <v>203</v>
      </c>
      <c r="E8" s="60">
        <v>204</v>
      </c>
    </row>
    <row r="10" spans="1:5">
      <c r="C10" s="61" t="s">
        <v>98</v>
      </c>
    </row>
    <row r="11" spans="1:5">
      <c r="A11" s="60">
        <v>301</v>
      </c>
      <c r="B11" s="60">
        <v>302</v>
      </c>
      <c r="C11" s="62" t="s">
        <v>99</v>
      </c>
      <c r="D11" s="60">
        <v>303</v>
      </c>
      <c r="E11" s="60">
        <v>304</v>
      </c>
    </row>
    <row r="12" spans="1:5">
      <c r="A12" s="60">
        <v>305</v>
      </c>
      <c r="B12" s="60">
        <v>306</v>
      </c>
      <c r="C12" s="62" t="s">
        <v>100</v>
      </c>
      <c r="D12" s="60">
        <v>307</v>
      </c>
      <c r="E12" s="60">
        <v>308</v>
      </c>
    </row>
    <row r="13" spans="1:5">
      <c r="A13" s="60">
        <v>309</v>
      </c>
      <c r="B13" s="60">
        <v>310</v>
      </c>
      <c r="C13" s="62" t="s">
        <v>280</v>
      </c>
      <c r="D13" s="60">
        <v>311</v>
      </c>
      <c r="E13" s="60">
        <v>312</v>
      </c>
    </row>
    <row r="15" spans="1:5">
      <c r="C15" s="61" t="s">
        <v>101</v>
      </c>
    </row>
    <row r="16" spans="1:5">
      <c r="A16" s="60">
        <v>401</v>
      </c>
      <c r="B16" s="60">
        <v>402</v>
      </c>
      <c r="C16" s="62" t="s">
        <v>102</v>
      </c>
      <c r="D16" s="60">
        <v>403</v>
      </c>
      <c r="E16" s="60">
        <v>404</v>
      </c>
    </row>
    <row r="17" spans="1:5">
      <c r="A17" s="60">
        <f>A16+4</f>
        <v>405</v>
      </c>
      <c r="B17" s="191">
        <f>B16+4</f>
        <v>406</v>
      </c>
      <c r="C17" s="62" t="s">
        <v>103</v>
      </c>
      <c r="D17" s="191">
        <f>D16+4</f>
        <v>407</v>
      </c>
      <c r="E17" s="191">
        <f>E16+4</f>
        <v>408</v>
      </c>
    </row>
    <row r="19" spans="1:5">
      <c r="C19" s="61" t="s">
        <v>104</v>
      </c>
    </row>
    <row r="20" spans="1:5">
      <c r="A20" s="60">
        <v>501</v>
      </c>
      <c r="B20" s="60">
        <v>502</v>
      </c>
      <c r="C20" s="188" t="s">
        <v>247</v>
      </c>
      <c r="D20" s="60">
        <v>503</v>
      </c>
      <c r="E20" s="60">
        <v>504</v>
      </c>
    </row>
    <row r="21" spans="1:5">
      <c r="A21" s="60">
        <v>505</v>
      </c>
      <c r="B21" s="60">
        <v>506</v>
      </c>
      <c r="C21" s="188" t="s">
        <v>248</v>
      </c>
      <c r="D21" s="60">
        <v>507</v>
      </c>
      <c r="E21" s="60">
        <v>508</v>
      </c>
    </row>
    <row r="22" spans="1:5">
      <c r="A22" s="60">
        <v>509</v>
      </c>
      <c r="B22" s="60">
        <v>510</v>
      </c>
      <c r="C22" s="188" t="s">
        <v>249</v>
      </c>
      <c r="D22" s="60">
        <v>511</v>
      </c>
      <c r="E22" s="60">
        <v>512</v>
      </c>
    </row>
    <row r="23" spans="1:5">
      <c r="A23" s="60">
        <v>513</v>
      </c>
      <c r="B23" s="60">
        <v>514</v>
      </c>
      <c r="C23" s="188" t="s">
        <v>286</v>
      </c>
      <c r="D23" s="60">
        <v>515</v>
      </c>
      <c r="E23" s="60">
        <v>516</v>
      </c>
    </row>
    <row r="24" spans="1:5">
      <c r="A24" s="60">
        <v>517</v>
      </c>
      <c r="B24" s="60">
        <v>518</v>
      </c>
      <c r="C24" s="188" t="s">
        <v>287</v>
      </c>
      <c r="D24" s="60">
        <v>519</v>
      </c>
      <c r="E24" s="60">
        <v>520</v>
      </c>
    </row>
    <row r="26" spans="1:5">
      <c r="C26" s="61" t="s">
        <v>105</v>
      </c>
    </row>
    <row r="27" spans="1:5">
      <c r="A27" s="60">
        <v>601</v>
      </c>
      <c r="B27" s="60">
        <v>602</v>
      </c>
      <c r="C27" s="62" t="s">
        <v>106</v>
      </c>
      <c r="D27" s="60">
        <v>603</v>
      </c>
      <c r="E27" s="60">
        <v>604</v>
      </c>
    </row>
    <row r="28" spans="1:5">
      <c r="A28" s="60">
        <f t="shared" ref="A28:A37" si="0">A27+4</f>
        <v>605</v>
      </c>
      <c r="B28" s="60">
        <f t="shared" ref="B28:B37" si="1">B27+4</f>
        <v>606</v>
      </c>
      <c r="C28" s="62" t="s">
        <v>107</v>
      </c>
      <c r="D28" s="60">
        <f t="shared" ref="D28:D37" si="2">D27+4</f>
        <v>607</v>
      </c>
      <c r="E28" s="60">
        <f t="shared" ref="E28:E37" si="3">E27+4</f>
        <v>608</v>
      </c>
    </row>
    <row r="29" spans="1:5">
      <c r="A29" s="60">
        <f t="shared" si="0"/>
        <v>609</v>
      </c>
      <c r="B29" s="60">
        <f t="shared" si="1"/>
        <v>610</v>
      </c>
      <c r="C29" s="62" t="s">
        <v>108</v>
      </c>
      <c r="D29" s="60">
        <f t="shared" si="2"/>
        <v>611</v>
      </c>
      <c r="E29" s="60">
        <f t="shared" si="3"/>
        <v>612</v>
      </c>
    </row>
    <row r="30" spans="1:5">
      <c r="A30" s="60">
        <f t="shared" si="0"/>
        <v>613</v>
      </c>
      <c r="B30" s="60">
        <f t="shared" si="1"/>
        <v>614</v>
      </c>
      <c r="C30" s="62" t="s">
        <v>109</v>
      </c>
      <c r="D30" s="60">
        <f t="shared" si="2"/>
        <v>615</v>
      </c>
      <c r="E30" s="60">
        <f t="shared" si="3"/>
        <v>616</v>
      </c>
    </row>
    <row r="31" spans="1:5">
      <c r="A31" s="60">
        <f t="shared" si="0"/>
        <v>617</v>
      </c>
      <c r="B31" s="60">
        <f t="shared" si="1"/>
        <v>618</v>
      </c>
      <c r="C31" s="62" t="s">
        <v>110</v>
      </c>
      <c r="D31" s="60">
        <f t="shared" si="2"/>
        <v>619</v>
      </c>
      <c r="E31" s="60">
        <f t="shared" si="3"/>
        <v>620</v>
      </c>
    </row>
    <row r="32" spans="1:5">
      <c r="A32" s="60">
        <f t="shared" si="0"/>
        <v>621</v>
      </c>
      <c r="B32" s="60">
        <f t="shared" si="1"/>
        <v>622</v>
      </c>
      <c r="C32" s="188" t="s">
        <v>289</v>
      </c>
      <c r="D32" s="60">
        <f t="shared" si="2"/>
        <v>623</v>
      </c>
      <c r="E32" s="60">
        <f t="shared" si="3"/>
        <v>624</v>
      </c>
    </row>
    <row r="33" spans="1:5">
      <c r="A33" s="60">
        <f t="shared" si="0"/>
        <v>625</v>
      </c>
      <c r="B33" s="60">
        <f t="shared" si="1"/>
        <v>626</v>
      </c>
      <c r="C33" s="188" t="s">
        <v>288</v>
      </c>
      <c r="D33" s="60">
        <f t="shared" si="2"/>
        <v>627</v>
      </c>
      <c r="E33" s="60">
        <f t="shared" si="3"/>
        <v>628</v>
      </c>
    </row>
    <row r="34" spans="1:5">
      <c r="A34" s="60">
        <f t="shared" si="0"/>
        <v>629</v>
      </c>
      <c r="B34" s="60">
        <f t="shared" si="1"/>
        <v>630</v>
      </c>
      <c r="C34" s="188" t="s">
        <v>290</v>
      </c>
      <c r="D34" s="60">
        <f t="shared" si="2"/>
        <v>631</v>
      </c>
      <c r="E34" s="60">
        <f t="shared" si="3"/>
        <v>632</v>
      </c>
    </row>
    <row r="35" spans="1:5">
      <c r="A35" s="60">
        <f t="shared" si="0"/>
        <v>633</v>
      </c>
      <c r="B35" s="60">
        <f t="shared" si="1"/>
        <v>634</v>
      </c>
      <c r="C35" s="188" t="s">
        <v>291</v>
      </c>
      <c r="D35" s="60">
        <f t="shared" si="2"/>
        <v>635</v>
      </c>
      <c r="E35" s="60">
        <f t="shared" si="3"/>
        <v>636</v>
      </c>
    </row>
    <row r="36" spans="1:5">
      <c r="A36" s="60">
        <f t="shared" si="0"/>
        <v>637</v>
      </c>
      <c r="B36" s="60">
        <f t="shared" si="1"/>
        <v>638</v>
      </c>
      <c r="C36" s="188" t="s">
        <v>292</v>
      </c>
      <c r="D36" s="60">
        <f t="shared" si="2"/>
        <v>639</v>
      </c>
      <c r="E36" s="60">
        <f t="shared" si="3"/>
        <v>640</v>
      </c>
    </row>
    <row r="37" spans="1:5">
      <c r="A37" s="60">
        <f t="shared" si="0"/>
        <v>641</v>
      </c>
      <c r="B37" s="60">
        <f t="shared" si="1"/>
        <v>642</v>
      </c>
      <c r="C37" s="62" t="s">
        <v>281</v>
      </c>
      <c r="D37" s="60">
        <f t="shared" si="2"/>
        <v>643</v>
      </c>
      <c r="E37" s="60">
        <f t="shared" si="3"/>
        <v>644</v>
      </c>
    </row>
    <row r="39" spans="1:5">
      <c r="C39" s="61" t="s">
        <v>111</v>
      </c>
    </row>
    <row r="40" spans="1:5">
      <c r="A40" s="60">
        <v>701</v>
      </c>
      <c r="B40" s="60">
        <v>702</v>
      </c>
      <c r="C40" s="188" t="s">
        <v>294</v>
      </c>
      <c r="D40" s="60">
        <v>703</v>
      </c>
      <c r="E40" s="60">
        <v>704</v>
      </c>
    </row>
    <row r="41" spans="1:5">
      <c r="A41" s="60">
        <f t="shared" ref="A41:A45" si="4">A40+4</f>
        <v>705</v>
      </c>
      <c r="B41" s="60">
        <f t="shared" ref="B41:B45" si="5">B40+4</f>
        <v>706</v>
      </c>
      <c r="C41" s="188" t="s">
        <v>295</v>
      </c>
      <c r="D41" s="60">
        <f t="shared" ref="D41:D45" si="6">D40+4</f>
        <v>707</v>
      </c>
      <c r="E41" s="60">
        <f t="shared" ref="E41:E45" si="7">E40+4</f>
        <v>708</v>
      </c>
    </row>
    <row r="42" spans="1:5">
      <c r="A42" s="60">
        <f>A41+4</f>
        <v>709</v>
      </c>
      <c r="B42" s="60">
        <f>B41+4</f>
        <v>710</v>
      </c>
      <c r="C42" s="188" t="s">
        <v>296</v>
      </c>
      <c r="D42" s="60">
        <f>D41+4</f>
        <v>711</v>
      </c>
      <c r="E42" s="60">
        <f>E41+4</f>
        <v>712</v>
      </c>
    </row>
    <row r="43" spans="1:5">
      <c r="A43" s="60">
        <f t="shared" si="4"/>
        <v>713</v>
      </c>
      <c r="B43" s="60">
        <f t="shared" si="5"/>
        <v>714</v>
      </c>
      <c r="C43" s="188" t="s">
        <v>297</v>
      </c>
      <c r="D43" s="60">
        <f t="shared" si="6"/>
        <v>715</v>
      </c>
      <c r="E43" s="60">
        <f t="shared" si="7"/>
        <v>716</v>
      </c>
    </row>
    <row r="44" spans="1:5">
      <c r="A44" s="60">
        <f>A43+4</f>
        <v>717</v>
      </c>
      <c r="B44" s="60">
        <f>B43+4</f>
        <v>718</v>
      </c>
      <c r="C44" s="188" t="s">
        <v>298</v>
      </c>
      <c r="D44" s="60">
        <f>D43+4</f>
        <v>719</v>
      </c>
      <c r="E44" s="60">
        <f>E43+4</f>
        <v>720</v>
      </c>
    </row>
    <row r="45" spans="1:5">
      <c r="A45" s="60">
        <f t="shared" si="4"/>
        <v>721</v>
      </c>
      <c r="B45" s="60">
        <f t="shared" si="5"/>
        <v>722</v>
      </c>
      <c r="C45" s="188" t="s">
        <v>299</v>
      </c>
      <c r="D45" s="60">
        <f t="shared" si="6"/>
        <v>723</v>
      </c>
      <c r="E45" s="60">
        <f t="shared" si="7"/>
        <v>724</v>
      </c>
    </row>
    <row r="46" spans="1:5">
      <c r="A46" s="191">
        <f>A45+4</f>
        <v>725</v>
      </c>
      <c r="B46" s="191">
        <f>B45+4</f>
        <v>726</v>
      </c>
      <c r="C46" s="188" t="s">
        <v>305</v>
      </c>
      <c r="D46" s="191">
        <f>D45+4</f>
        <v>727</v>
      </c>
      <c r="E46" s="191">
        <f>E45+4</f>
        <v>728</v>
      </c>
    </row>
    <row r="47" spans="1:5">
      <c r="A47" s="191">
        <f>A46+4</f>
        <v>729</v>
      </c>
      <c r="B47" s="191">
        <f>B46+4</f>
        <v>730</v>
      </c>
      <c r="C47" s="188" t="s">
        <v>300</v>
      </c>
      <c r="D47" s="191">
        <f>D46+4</f>
        <v>731</v>
      </c>
      <c r="E47" s="191">
        <f>E46+4</f>
        <v>732</v>
      </c>
    </row>
    <row r="49" spans="1:9">
      <c r="A49" s="63" t="s">
        <v>112</v>
      </c>
      <c r="B49" s="64"/>
      <c r="C49" s="65"/>
      <c r="D49" s="64"/>
      <c r="E49" s="64"/>
      <c r="F49" s="65"/>
      <c r="G49" s="65"/>
    </row>
    <row r="50" spans="1:9" s="161" customFormat="1">
      <c r="A50" s="192" t="s">
        <v>301</v>
      </c>
      <c r="B50" s="193"/>
      <c r="C50" s="193"/>
      <c r="D50" s="193"/>
      <c r="E50" s="194"/>
      <c r="F50" s="193"/>
    </row>
    <row r="51" spans="1:9" customFormat="1" ht="15" customHeight="1">
      <c r="A51" s="195" t="s">
        <v>302</v>
      </c>
      <c r="B51" s="196"/>
      <c r="C51" s="196"/>
      <c r="D51" s="196"/>
      <c r="E51" s="197"/>
      <c r="F51" s="196"/>
    </row>
    <row r="52" spans="1:9" customFormat="1" ht="33" customHeight="1">
      <c r="A52" s="279" t="s">
        <v>303</v>
      </c>
      <c r="B52" s="279"/>
      <c r="C52" s="279"/>
      <c r="D52" s="279"/>
      <c r="E52" s="279"/>
      <c r="F52" s="279"/>
      <c r="G52" s="279"/>
      <c r="H52" s="279"/>
      <c r="I52" s="279"/>
    </row>
    <row r="53" spans="1:9" customFormat="1" ht="31" customHeight="1">
      <c r="A53" s="280" t="s">
        <v>304</v>
      </c>
      <c r="B53" s="280"/>
      <c r="C53" s="280"/>
      <c r="D53" s="280"/>
      <c r="E53" s="280"/>
      <c r="F53" s="280"/>
      <c r="G53" s="280"/>
      <c r="H53" s="280"/>
      <c r="I53" s="280"/>
    </row>
    <row r="54" spans="1:9" s="183" customFormat="1">
      <c r="A54" s="276"/>
      <c r="B54" s="276"/>
      <c r="C54" s="276"/>
      <c r="D54" s="276"/>
      <c r="E54" s="276"/>
      <c r="F54" s="276"/>
      <c r="G54" s="276"/>
    </row>
    <row r="55" spans="1:9" s="182" customFormat="1">
      <c r="A55" s="184" t="s">
        <v>282</v>
      </c>
      <c r="B55" s="185"/>
      <c r="C55" s="185"/>
      <c r="D55" s="185"/>
      <c r="E55" s="185"/>
      <c r="F55" s="185"/>
      <c r="G55" s="185"/>
    </row>
    <row r="56" spans="1:9" s="182" customFormat="1" ht="15">
      <c r="A56" s="186" t="s">
        <v>283</v>
      </c>
      <c r="B56" s="187"/>
      <c r="C56" s="187"/>
      <c r="D56" s="187"/>
      <c r="E56" s="187"/>
      <c r="F56" s="187"/>
      <c r="G56" s="187"/>
    </row>
    <row r="57" spans="1:9">
      <c r="A57" s="66"/>
    </row>
    <row r="58" spans="1:9">
      <c r="A58" s="66"/>
    </row>
    <row r="59" spans="1:9">
      <c r="A59" s="66"/>
    </row>
    <row r="60" spans="1:9">
      <c r="A60" s="67"/>
    </row>
  </sheetData>
  <mergeCells count="6">
    <mergeCell ref="A54:G54"/>
    <mergeCell ref="A1:E1"/>
    <mergeCell ref="A3:B3"/>
    <mergeCell ref="D3:E3"/>
    <mergeCell ref="A52:I52"/>
    <mergeCell ref="A53:I53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opLeftCell="A15" zoomScale="125" zoomScaleNormal="125" zoomScalePageLayoutView="125" workbookViewId="0">
      <selection activeCell="J50" sqref="J50"/>
    </sheetView>
  </sheetViews>
  <sheetFormatPr baseColWidth="10" defaultColWidth="9" defaultRowHeight="12" x14ac:dyDescent="0"/>
  <cols>
    <col min="1" max="2" width="6.5" style="60" customWidth="1"/>
    <col min="3" max="3" width="38.83203125" style="59" customWidth="1"/>
    <col min="4" max="5" width="6.5" style="60" customWidth="1"/>
    <col min="6" max="16384" width="9" style="59"/>
  </cols>
  <sheetData>
    <row r="1" spans="1:5" ht="15">
      <c r="A1" s="277" t="s">
        <v>113</v>
      </c>
      <c r="B1" s="277"/>
      <c r="C1" s="277"/>
      <c r="D1" s="277"/>
      <c r="E1" s="277"/>
    </row>
    <row r="3" spans="1:5">
      <c r="A3" s="278" t="s">
        <v>90</v>
      </c>
      <c r="B3" s="278"/>
      <c r="D3" s="278" t="s">
        <v>91</v>
      </c>
      <c r="E3" s="278"/>
    </row>
    <row r="4" spans="1:5">
      <c r="A4" s="60" t="s">
        <v>92</v>
      </c>
      <c r="B4" s="60" t="s">
        <v>93</v>
      </c>
      <c r="C4" s="61" t="s">
        <v>114</v>
      </c>
      <c r="D4" s="60" t="s">
        <v>92</v>
      </c>
      <c r="E4" s="60" t="s">
        <v>93</v>
      </c>
    </row>
    <row r="5" spans="1:5">
      <c r="A5" s="60">
        <v>801</v>
      </c>
      <c r="B5" s="60">
        <v>802</v>
      </c>
      <c r="C5" s="59" t="s">
        <v>95</v>
      </c>
      <c r="D5" s="60">
        <v>803</v>
      </c>
      <c r="E5" s="60">
        <v>804</v>
      </c>
    </row>
    <row r="7" spans="1:5">
      <c r="C7" s="61" t="s">
        <v>115</v>
      </c>
    </row>
    <row r="8" spans="1:5">
      <c r="A8" s="60">
        <v>901</v>
      </c>
      <c r="B8" s="60">
        <v>902</v>
      </c>
      <c r="C8" s="59" t="s">
        <v>97</v>
      </c>
      <c r="D8" s="60">
        <v>903</v>
      </c>
      <c r="E8" s="60">
        <v>904</v>
      </c>
    </row>
    <row r="10" spans="1:5">
      <c r="C10" s="61" t="s">
        <v>116</v>
      </c>
    </row>
    <row r="11" spans="1:5">
      <c r="A11" s="60">
        <v>1001</v>
      </c>
      <c r="B11" s="60">
        <v>1002</v>
      </c>
      <c r="C11" s="62" t="s">
        <v>99</v>
      </c>
      <c r="D11" s="60">
        <v>1003</v>
      </c>
      <c r="E11" s="60">
        <v>1004</v>
      </c>
    </row>
    <row r="12" spans="1:5">
      <c r="A12" s="60">
        <f t="shared" ref="A12:B13" si="0">A11+4</f>
        <v>1005</v>
      </c>
      <c r="B12" s="60">
        <f t="shared" si="0"/>
        <v>1006</v>
      </c>
      <c r="C12" s="62" t="s">
        <v>100</v>
      </c>
      <c r="D12" s="60">
        <f t="shared" ref="D12:E13" si="1">D11+4</f>
        <v>1007</v>
      </c>
      <c r="E12" s="60">
        <f t="shared" si="1"/>
        <v>1008</v>
      </c>
    </row>
    <row r="13" spans="1:5">
      <c r="A13" s="60">
        <f t="shared" si="0"/>
        <v>1009</v>
      </c>
      <c r="B13" s="60">
        <f t="shared" si="0"/>
        <v>1010</v>
      </c>
      <c r="C13" s="62" t="s">
        <v>280</v>
      </c>
      <c r="D13" s="60">
        <f t="shared" si="1"/>
        <v>1011</v>
      </c>
      <c r="E13" s="60">
        <f t="shared" si="1"/>
        <v>1012</v>
      </c>
    </row>
    <row r="15" spans="1:5">
      <c r="C15" s="61" t="s">
        <v>117</v>
      </c>
    </row>
    <row r="16" spans="1:5">
      <c r="A16" s="60">
        <v>1101</v>
      </c>
      <c r="B16" s="60">
        <v>1102</v>
      </c>
      <c r="C16" s="62" t="s">
        <v>102</v>
      </c>
      <c r="D16" s="60">
        <v>1103</v>
      </c>
      <c r="E16" s="60">
        <v>1104</v>
      </c>
    </row>
    <row r="17" spans="1:5">
      <c r="A17" s="60">
        <f>A16+4</f>
        <v>1105</v>
      </c>
      <c r="B17" s="191">
        <f>B16+4</f>
        <v>1106</v>
      </c>
      <c r="C17" s="62" t="s">
        <v>103</v>
      </c>
      <c r="D17" s="191">
        <f>D16+4</f>
        <v>1107</v>
      </c>
      <c r="E17" s="191">
        <f>E16+4</f>
        <v>1108</v>
      </c>
    </row>
    <row r="19" spans="1:5">
      <c r="C19" s="61" t="s">
        <v>118</v>
      </c>
    </row>
    <row r="20" spans="1:5">
      <c r="A20" s="60">
        <v>1201</v>
      </c>
      <c r="B20" s="60">
        <v>1202</v>
      </c>
      <c r="C20" s="188" t="s">
        <v>247</v>
      </c>
      <c r="D20" s="60">
        <v>1203</v>
      </c>
      <c r="E20" s="60">
        <v>1204</v>
      </c>
    </row>
    <row r="21" spans="1:5">
      <c r="A21" s="60">
        <f t="shared" ref="A21:A24" si="2">A20+4</f>
        <v>1205</v>
      </c>
      <c r="B21" s="60">
        <f t="shared" ref="B21:B24" si="3">B20+4</f>
        <v>1206</v>
      </c>
      <c r="C21" s="188" t="s">
        <v>248</v>
      </c>
      <c r="D21" s="60">
        <f t="shared" ref="D21:D24" si="4">D20+4</f>
        <v>1207</v>
      </c>
      <c r="E21" s="60">
        <f t="shared" ref="E21:E24" si="5">E20+4</f>
        <v>1208</v>
      </c>
    </row>
    <row r="22" spans="1:5">
      <c r="A22" s="60">
        <f t="shared" si="2"/>
        <v>1209</v>
      </c>
      <c r="B22" s="60">
        <f t="shared" si="3"/>
        <v>1210</v>
      </c>
      <c r="C22" s="188" t="s">
        <v>249</v>
      </c>
      <c r="D22" s="60">
        <f t="shared" si="4"/>
        <v>1211</v>
      </c>
      <c r="E22" s="60">
        <f t="shared" si="5"/>
        <v>1212</v>
      </c>
    </row>
    <row r="23" spans="1:5">
      <c r="A23" s="60">
        <f t="shared" si="2"/>
        <v>1213</v>
      </c>
      <c r="B23" s="60">
        <f t="shared" si="3"/>
        <v>1214</v>
      </c>
      <c r="C23" s="188" t="s">
        <v>286</v>
      </c>
      <c r="D23" s="60">
        <f t="shared" si="4"/>
        <v>1215</v>
      </c>
      <c r="E23" s="60">
        <f t="shared" si="5"/>
        <v>1216</v>
      </c>
    </row>
    <row r="24" spans="1:5">
      <c r="A24" s="60">
        <f t="shared" si="2"/>
        <v>1217</v>
      </c>
      <c r="B24" s="60">
        <f t="shared" si="3"/>
        <v>1218</v>
      </c>
      <c r="C24" s="188" t="s">
        <v>287</v>
      </c>
      <c r="D24" s="60">
        <f t="shared" si="4"/>
        <v>1219</v>
      </c>
      <c r="E24" s="60">
        <f t="shared" si="5"/>
        <v>1220</v>
      </c>
    </row>
    <row r="26" spans="1:5">
      <c r="C26" s="61" t="s">
        <v>105</v>
      </c>
    </row>
    <row r="27" spans="1:5">
      <c r="A27" s="60">
        <v>1301</v>
      </c>
      <c r="B27" s="60">
        <v>1302</v>
      </c>
      <c r="C27" s="62" t="s">
        <v>106</v>
      </c>
      <c r="D27" s="60">
        <v>1303</v>
      </c>
      <c r="E27" s="60">
        <v>1304</v>
      </c>
    </row>
    <row r="28" spans="1:5">
      <c r="A28" s="60">
        <f t="shared" ref="A28:A37" si="6">A27+4</f>
        <v>1305</v>
      </c>
      <c r="B28" s="60">
        <f t="shared" ref="B28:B37" si="7">B27+4</f>
        <v>1306</v>
      </c>
      <c r="C28" s="62" t="s">
        <v>107</v>
      </c>
      <c r="D28" s="60">
        <f t="shared" ref="D28:D37" si="8">D27+4</f>
        <v>1307</v>
      </c>
      <c r="E28" s="60">
        <f t="shared" ref="E28:E37" si="9">E27+4</f>
        <v>1308</v>
      </c>
    </row>
    <row r="29" spans="1:5">
      <c r="A29" s="60">
        <f t="shared" si="6"/>
        <v>1309</v>
      </c>
      <c r="B29" s="60">
        <f t="shared" si="7"/>
        <v>1310</v>
      </c>
      <c r="C29" s="62" t="s">
        <v>108</v>
      </c>
      <c r="D29" s="60">
        <f t="shared" si="8"/>
        <v>1311</v>
      </c>
      <c r="E29" s="60">
        <f t="shared" si="9"/>
        <v>1312</v>
      </c>
    </row>
    <row r="30" spans="1:5">
      <c r="A30" s="60">
        <f t="shared" si="6"/>
        <v>1313</v>
      </c>
      <c r="B30" s="60">
        <f t="shared" si="7"/>
        <v>1314</v>
      </c>
      <c r="C30" s="62" t="s">
        <v>109</v>
      </c>
      <c r="D30" s="60">
        <f t="shared" si="8"/>
        <v>1315</v>
      </c>
      <c r="E30" s="60">
        <f t="shared" si="9"/>
        <v>1316</v>
      </c>
    </row>
    <row r="31" spans="1:5">
      <c r="A31" s="60">
        <f t="shared" si="6"/>
        <v>1317</v>
      </c>
      <c r="B31" s="60">
        <f t="shared" si="7"/>
        <v>1318</v>
      </c>
      <c r="C31" s="62" t="s">
        <v>110</v>
      </c>
      <c r="D31" s="60">
        <f t="shared" si="8"/>
        <v>1319</v>
      </c>
      <c r="E31" s="60">
        <f t="shared" si="9"/>
        <v>1320</v>
      </c>
    </row>
    <row r="32" spans="1:5">
      <c r="A32" s="60">
        <f t="shared" si="6"/>
        <v>1321</v>
      </c>
      <c r="B32" s="60">
        <f t="shared" si="7"/>
        <v>1322</v>
      </c>
      <c r="C32" s="188" t="s">
        <v>289</v>
      </c>
      <c r="D32" s="60">
        <f t="shared" si="8"/>
        <v>1323</v>
      </c>
      <c r="E32" s="60">
        <f t="shared" si="9"/>
        <v>1324</v>
      </c>
    </row>
    <row r="33" spans="1:5">
      <c r="A33" s="60">
        <f t="shared" si="6"/>
        <v>1325</v>
      </c>
      <c r="B33" s="60">
        <f t="shared" si="7"/>
        <v>1326</v>
      </c>
      <c r="C33" s="188" t="s">
        <v>288</v>
      </c>
      <c r="D33" s="60">
        <f t="shared" si="8"/>
        <v>1327</v>
      </c>
      <c r="E33" s="60">
        <f t="shared" si="9"/>
        <v>1328</v>
      </c>
    </row>
    <row r="34" spans="1:5">
      <c r="A34" s="60">
        <f t="shared" si="6"/>
        <v>1329</v>
      </c>
      <c r="B34" s="60">
        <f t="shared" si="7"/>
        <v>1330</v>
      </c>
      <c r="C34" s="188" t="s">
        <v>290</v>
      </c>
      <c r="D34" s="60">
        <f t="shared" si="8"/>
        <v>1331</v>
      </c>
      <c r="E34" s="60">
        <f t="shared" si="9"/>
        <v>1332</v>
      </c>
    </row>
    <row r="35" spans="1:5">
      <c r="A35" s="60">
        <f t="shared" si="6"/>
        <v>1333</v>
      </c>
      <c r="B35" s="60">
        <f t="shared" si="7"/>
        <v>1334</v>
      </c>
      <c r="C35" s="188" t="s">
        <v>291</v>
      </c>
      <c r="D35" s="60">
        <f t="shared" si="8"/>
        <v>1335</v>
      </c>
      <c r="E35" s="60">
        <f t="shared" si="9"/>
        <v>1336</v>
      </c>
    </row>
    <row r="36" spans="1:5">
      <c r="A36" s="60">
        <f t="shared" si="6"/>
        <v>1337</v>
      </c>
      <c r="B36" s="60">
        <f t="shared" si="7"/>
        <v>1338</v>
      </c>
      <c r="C36" s="188" t="s">
        <v>292</v>
      </c>
      <c r="D36" s="60">
        <f t="shared" si="8"/>
        <v>1339</v>
      </c>
      <c r="E36" s="60">
        <f t="shared" si="9"/>
        <v>1340</v>
      </c>
    </row>
    <row r="37" spans="1:5">
      <c r="A37" s="60">
        <f t="shared" si="6"/>
        <v>1341</v>
      </c>
      <c r="B37" s="60">
        <f t="shared" si="7"/>
        <v>1342</v>
      </c>
      <c r="C37" s="62" t="s">
        <v>281</v>
      </c>
      <c r="D37" s="60">
        <f t="shared" si="8"/>
        <v>1343</v>
      </c>
      <c r="E37" s="60">
        <f t="shared" si="9"/>
        <v>1344</v>
      </c>
    </row>
    <row r="39" spans="1:5">
      <c r="C39" s="61" t="s">
        <v>119</v>
      </c>
    </row>
    <row r="40" spans="1:5">
      <c r="A40" s="60">
        <v>1401</v>
      </c>
      <c r="B40" s="60">
        <v>1402</v>
      </c>
      <c r="C40" s="188" t="s">
        <v>294</v>
      </c>
      <c r="D40" s="60">
        <v>1403</v>
      </c>
      <c r="E40" s="60">
        <v>1404</v>
      </c>
    </row>
    <row r="41" spans="1:5">
      <c r="A41" s="60">
        <f t="shared" ref="A41:A45" si="10">A40+4</f>
        <v>1405</v>
      </c>
      <c r="B41" s="60">
        <f t="shared" ref="B41:B45" si="11">B40+4</f>
        <v>1406</v>
      </c>
      <c r="C41" s="188" t="s">
        <v>295</v>
      </c>
      <c r="D41" s="60">
        <f t="shared" ref="D41:D45" si="12">D40+4</f>
        <v>1407</v>
      </c>
      <c r="E41" s="60">
        <f t="shared" ref="E41:E45" si="13">E40+4</f>
        <v>1408</v>
      </c>
    </row>
    <row r="42" spans="1:5">
      <c r="A42" s="60">
        <f t="shared" si="10"/>
        <v>1409</v>
      </c>
      <c r="B42" s="60">
        <f t="shared" si="11"/>
        <v>1410</v>
      </c>
      <c r="C42" s="188" t="s">
        <v>296</v>
      </c>
      <c r="D42" s="60">
        <f t="shared" si="12"/>
        <v>1411</v>
      </c>
      <c r="E42" s="60">
        <f t="shared" si="13"/>
        <v>1412</v>
      </c>
    </row>
    <row r="43" spans="1:5">
      <c r="A43" s="60">
        <f t="shared" si="10"/>
        <v>1413</v>
      </c>
      <c r="B43" s="60">
        <f t="shared" si="11"/>
        <v>1414</v>
      </c>
      <c r="C43" s="188" t="s">
        <v>297</v>
      </c>
      <c r="D43" s="60">
        <f t="shared" si="12"/>
        <v>1415</v>
      </c>
      <c r="E43" s="60">
        <f t="shared" si="13"/>
        <v>1416</v>
      </c>
    </row>
    <row r="44" spans="1:5">
      <c r="A44" s="60">
        <f t="shared" si="10"/>
        <v>1417</v>
      </c>
      <c r="B44" s="60">
        <f t="shared" si="11"/>
        <v>1418</v>
      </c>
      <c r="C44" s="188" t="s">
        <v>298</v>
      </c>
      <c r="D44" s="60">
        <f t="shared" si="12"/>
        <v>1419</v>
      </c>
      <c r="E44" s="60">
        <f t="shared" si="13"/>
        <v>1420</v>
      </c>
    </row>
    <row r="45" spans="1:5">
      <c r="A45" s="60">
        <f t="shared" si="10"/>
        <v>1421</v>
      </c>
      <c r="B45" s="60">
        <f t="shared" si="11"/>
        <v>1422</v>
      </c>
      <c r="C45" s="188" t="s">
        <v>299</v>
      </c>
      <c r="D45" s="60">
        <f t="shared" si="12"/>
        <v>1423</v>
      </c>
      <c r="E45" s="60">
        <f t="shared" si="13"/>
        <v>1424</v>
      </c>
    </row>
    <row r="46" spans="1:5">
      <c r="A46" s="191">
        <f>A45+4</f>
        <v>1425</v>
      </c>
      <c r="B46" s="191">
        <f>B45+4</f>
        <v>1426</v>
      </c>
      <c r="C46" s="188" t="s">
        <v>305</v>
      </c>
      <c r="D46" s="191">
        <f>D45+4</f>
        <v>1427</v>
      </c>
      <c r="E46" s="191">
        <f>E45+4</f>
        <v>1428</v>
      </c>
    </row>
    <row r="47" spans="1:5">
      <c r="A47" s="191">
        <f>A46+4</f>
        <v>1429</v>
      </c>
      <c r="B47" s="191">
        <f>B46+4</f>
        <v>1430</v>
      </c>
      <c r="C47" s="188" t="s">
        <v>300</v>
      </c>
      <c r="D47" s="191">
        <f>D46+4</f>
        <v>1431</v>
      </c>
      <c r="E47" s="191">
        <f>E46+4</f>
        <v>1432</v>
      </c>
    </row>
    <row r="48" spans="1:5">
      <c r="C48" s="62"/>
    </row>
    <row r="49" spans="1:9">
      <c r="A49" s="190"/>
      <c r="B49" s="190"/>
      <c r="C49" s="189" t="s">
        <v>120</v>
      </c>
      <c r="D49" s="189">
        <v>1501</v>
      </c>
      <c r="E49" s="189" t="s">
        <v>293</v>
      </c>
    </row>
    <row r="50" spans="1:9">
      <c r="C50" s="188"/>
    </row>
    <row r="52" spans="1:9">
      <c r="A52" s="63" t="s">
        <v>112</v>
      </c>
      <c r="B52" s="64"/>
      <c r="C52" s="65"/>
      <c r="D52" s="64"/>
      <c r="E52" s="64"/>
      <c r="F52" s="65"/>
      <c r="G52" s="65"/>
    </row>
    <row r="53" spans="1:9" s="161" customFormat="1">
      <c r="A53" s="192" t="s">
        <v>301</v>
      </c>
      <c r="B53" s="193"/>
      <c r="C53" s="193"/>
      <c r="D53" s="193"/>
      <c r="E53" s="194"/>
      <c r="F53" s="193"/>
    </row>
    <row r="54" spans="1:9" customFormat="1" ht="15" customHeight="1">
      <c r="A54" s="195" t="s">
        <v>302</v>
      </c>
      <c r="B54" s="196"/>
      <c r="C54" s="196"/>
      <c r="D54" s="196"/>
      <c r="E54" s="197"/>
      <c r="F54" s="196"/>
    </row>
    <row r="55" spans="1:9" customFormat="1" ht="33" customHeight="1">
      <c r="A55" s="279" t="s">
        <v>303</v>
      </c>
      <c r="B55" s="279"/>
      <c r="C55" s="279"/>
      <c r="D55" s="279"/>
      <c r="E55" s="279"/>
      <c r="F55" s="279"/>
      <c r="G55" s="279"/>
      <c r="H55" s="279"/>
      <c r="I55" s="279"/>
    </row>
    <row r="56" spans="1:9" customFormat="1" ht="31" customHeight="1">
      <c r="A56" s="280" t="s">
        <v>304</v>
      </c>
      <c r="B56" s="280"/>
      <c r="C56" s="280"/>
      <c r="D56" s="280"/>
      <c r="E56" s="280"/>
      <c r="F56" s="280"/>
      <c r="G56" s="280"/>
      <c r="H56" s="280"/>
      <c r="I56" s="280"/>
    </row>
    <row r="57" spans="1:9" s="183" customFormat="1" ht="25.5" customHeight="1">
      <c r="A57" s="276"/>
      <c r="B57" s="276"/>
      <c r="C57" s="276"/>
      <c r="D57" s="276"/>
      <c r="E57" s="276"/>
      <c r="F57" s="276"/>
      <c r="G57" s="276"/>
    </row>
    <row r="58" spans="1:9" s="182" customFormat="1">
      <c r="A58" s="184" t="s">
        <v>282</v>
      </c>
      <c r="B58" s="185"/>
      <c r="C58" s="185"/>
      <c r="D58" s="185"/>
      <c r="E58" s="185"/>
      <c r="F58" s="185"/>
      <c r="G58" s="185"/>
    </row>
    <row r="59" spans="1:9" s="182" customFormat="1" ht="15">
      <c r="A59" s="186" t="s">
        <v>283</v>
      </c>
      <c r="B59" s="187"/>
      <c r="C59" s="187"/>
      <c r="D59" s="187"/>
      <c r="E59" s="187"/>
      <c r="F59" s="187"/>
      <c r="G59" s="187"/>
    </row>
    <row r="60" spans="1:9">
      <c r="A60" s="66"/>
    </row>
    <row r="61" spans="1:9">
      <c r="A61" s="66"/>
    </row>
    <row r="62" spans="1:9">
      <c r="A62" s="66"/>
    </row>
    <row r="63" spans="1:9">
      <c r="A63" s="66"/>
    </row>
    <row r="64" spans="1:9">
      <c r="A64" s="66"/>
    </row>
    <row r="65" spans="1:1">
      <c r="A65" s="66"/>
    </row>
    <row r="66" spans="1:1">
      <c r="A66" s="66"/>
    </row>
    <row r="67" spans="1:1">
      <c r="A67" s="66"/>
    </row>
    <row r="68" spans="1:1">
      <c r="A68" s="66"/>
    </row>
    <row r="69" spans="1:1">
      <c r="A69" s="67"/>
    </row>
  </sheetData>
  <mergeCells count="6">
    <mergeCell ref="A1:E1"/>
    <mergeCell ref="A57:G57"/>
    <mergeCell ref="A3:B3"/>
    <mergeCell ref="D3:E3"/>
    <mergeCell ref="A55:I55"/>
    <mergeCell ref="A56:I56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Exhibitor Log In Sheet</vt:lpstr>
      <vt:lpstr>Entries Listing</vt:lpstr>
      <vt:lpstr>Secretary Book</vt:lpstr>
      <vt:lpstr>Bench Reports</vt:lpstr>
      <vt:lpstr>Judges Show Report</vt:lpstr>
      <vt:lpstr>Judges Grand Champion Report</vt:lpstr>
      <vt:lpstr>Combined Reports</vt:lpstr>
      <vt:lpstr>Novice Class Section</vt:lpstr>
      <vt:lpstr>Advanced Class Section</vt:lpstr>
      <vt:lpstr>Points Regional &amp; Specialty</vt:lpstr>
      <vt:lpstr>Awarding Points</vt:lpstr>
      <vt:lpstr>Class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O'Neil</dc:creator>
  <cp:lastModifiedBy>Ellen O'Neil</cp:lastModifiedBy>
  <cp:lastPrinted>2018-05-20T22:36:23Z</cp:lastPrinted>
  <dcterms:created xsi:type="dcterms:W3CDTF">2009-06-25T00:57:05Z</dcterms:created>
  <dcterms:modified xsi:type="dcterms:W3CDTF">2019-08-15T02:34:39Z</dcterms:modified>
</cp:coreProperties>
</file>